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autoCompressPictures="0"/>
  <mc:AlternateContent xmlns:mc="http://schemas.openxmlformats.org/markup-compatibility/2006">
    <mc:Choice Requires="x15">
      <x15ac:absPath xmlns:x15ac="http://schemas.microsoft.com/office/spreadsheetml/2010/11/ac" url="G:\EDWI Reports\ADD's\"/>
    </mc:Choice>
  </mc:AlternateContent>
  <xr:revisionPtr revIDLastSave="0" documentId="8_{B3BA4986-6E63-4D23-8E6B-5390C388F61B}" xr6:coauthVersionLast="47" xr6:coauthVersionMax="47" xr10:uidLastSave="{00000000-0000-0000-0000-000000000000}"/>
  <bookViews>
    <workbookView xWindow="-120" yWindow="-120" windowWidth="29040" windowHeight="15720" xr2:uid="{00000000-000D-0000-FFFF-FFFF00000000}"/>
  </bookViews>
  <sheets>
    <sheet name="Cover Letter" sheetId="7" r:id="rId1"/>
    <sheet name="Overall" sheetId="1" r:id="rId2"/>
    <sheet name="Aging" sheetId="2" state="hidden" r:id="rId3"/>
    <sheet name="Workforce" sheetId="3" state="hidden" r:id="rId4"/>
    <sheet name="Carryover (Reserves)" sheetId="4" r:id="rId5"/>
    <sheet name="Glossary &amp; Acronym List" sheetId="6" r:id="rId6"/>
  </sheets>
  <externalReferences>
    <externalReference r:id="rId7"/>
  </externalReferences>
  <definedNames>
    <definedName name="_xlnm.Print_Area" localSheetId="5">'Glossary &amp; Acronym List'!$A$1:$K$27</definedName>
    <definedName name="_xlnm.Print_Area" localSheetId="1">Overall!$A:$AW</definedName>
    <definedName name="_xlnm.Print_Titles" localSheetId="2">Aging!$A:$A</definedName>
    <definedName name="_xlnm.Print_Titles" localSheetId="1">Overall!$A:$A</definedName>
    <definedName name="_xlnm.Print_Titles" localSheetId="3">Workforce!$A:$A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4" l="1"/>
  <c r="C16" i="4"/>
  <c r="C19" i="4" l="1"/>
  <c r="F47" i="3" l="1"/>
  <c r="E47" i="3"/>
  <c r="D47" i="3"/>
  <c r="C47" i="3"/>
  <c r="B47" i="3"/>
  <c r="F46" i="3"/>
  <c r="E46" i="3"/>
  <c r="D46" i="3"/>
  <c r="C46" i="3"/>
  <c r="B46" i="3"/>
  <c r="F45" i="3"/>
  <c r="E45" i="3"/>
  <c r="D45" i="3"/>
  <c r="C45" i="3"/>
  <c r="B45" i="3"/>
  <c r="F44" i="3"/>
  <c r="E44" i="3"/>
  <c r="D44" i="3"/>
  <c r="C44" i="3"/>
  <c r="B44" i="3"/>
  <c r="F43" i="3"/>
  <c r="E43" i="3"/>
  <c r="D43" i="3"/>
  <c r="C43" i="3"/>
  <c r="B43" i="3"/>
  <c r="E42" i="3"/>
  <c r="F41" i="3"/>
  <c r="E41" i="3"/>
  <c r="D41" i="3"/>
  <c r="C41" i="3"/>
  <c r="B41" i="3"/>
  <c r="F40" i="3"/>
  <c r="E40" i="3"/>
  <c r="D40" i="3"/>
  <c r="C40" i="3"/>
  <c r="B40" i="3"/>
  <c r="F39" i="3"/>
  <c r="E39" i="3"/>
  <c r="D39" i="3"/>
  <c r="C39" i="3"/>
  <c r="B39" i="3"/>
  <c r="F38" i="3"/>
  <c r="E38" i="3"/>
  <c r="D38" i="3"/>
  <c r="C38" i="3"/>
  <c r="B38" i="3"/>
  <c r="F37" i="3"/>
  <c r="E37" i="3"/>
  <c r="D37" i="3"/>
  <c r="C37" i="3"/>
  <c r="B37" i="3"/>
  <c r="F36" i="3"/>
  <c r="E36" i="3"/>
  <c r="D36" i="3"/>
  <c r="C36" i="3"/>
  <c r="B36" i="3"/>
  <c r="F35" i="3"/>
  <c r="E35" i="3"/>
  <c r="D35" i="3"/>
  <c r="C35" i="3"/>
  <c r="B35" i="3"/>
  <c r="F34" i="3"/>
  <c r="E34" i="3"/>
  <c r="D34" i="3"/>
  <c r="C34" i="3"/>
  <c r="B34" i="3"/>
  <c r="F33" i="3"/>
  <c r="E33" i="3"/>
  <c r="D33" i="3"/>
  <c r="C33" i="3"/>
  <c r="B33" i="3"/>
  <c r="F32" i="3"/>
  <c r="E32" i="3"/>
  <c r="D32" i="3"/>
  <c r="C32" i="3"/>
  <c r="B32" i="3"/>
  <c r="F31" i="3"/>
  <c r="E31" i="3"/>
  <c r="D31" i="3"/>
  <c r="C31" i="3"/>
  <c r="B31" i="3"/>
  <c r="E30" i="3"/>
  <c r="C30" i="3"/>
  <c r="B30" i="3"/>
  <c r="F29" i="3"/>
  <c r="E29" i="3"/>
  <c r="D29" i="3"/>
  <c r="C29" i="3"/>
  <c r="B29" i="3"/>
  <c r="F28" i="3"/>
  <c r="E28" i="3"/>
  <c r="D28" i="3"/>
  <c r="C28" i="3"/>
  <c r="B28" i="3"/>
  <c r="E27" i="3"/>
  <c r="D27" i="3"/>
  <c r="C27" i="3"/>
  <c r="B27" i="3"/>
  <c r="F26" i="3"/>
  <c r="E26" i="3"/>
  <c r="D26" i="3"/>
  <c r="C26" i="3"/>
  <c r="B26" i="3"/>
  <c r="F25" i="3"/>
  <c r="E25" i="3"/>
  <c r="D25" i="3"/>
  <c r="C25" i="3"/>
  <c r="B25" i="3"/>
  <c r="F24" i="3"/>
  <c r="E24" i="3"/>
  <c r="D24" i="3"/>
  <c r="C24" i="3"/>
  <c r="B24" i="3"/>
  <c r="F23" i="3"/>
  <c r="E23" i="3"/>
  <c r="D23" i="3"/>
  <c r="C23" i="3"/>
  <c r="B23" i="3"/>
  <c r="F19" i="3"/>
  <c r="E19" i="3"/>
  <c r="D19" i="3"/>
  <c r="C19" i="3"/>
  <c r="B1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F48" i="3"/>
  <c r="E48" i="3"/>
  <c r="D48" i="3"/>
  <c r="C48" i="3"/>
  <c r="B48" i="3"/>
  <c r="F42" i="3"/>
  <c r="D42" i="3"/>
  <c r="C42" i="3"/>
  <c r="B42" i="3"/>
  <c r="F30" i="3"/>
  <c r="D30" i="3"/>
  <c r="F27" i="3"/>
  <c r="F22" i="3"/>
  <c r="E22" i="3"/>
  <c r="D22" i="3"/>
  <c r="C22" i="3"/>
  <c r="B22" i="3"/>
  <c r="F21" i="3"/>
  <c r="E21" i="3"/>
  <c r="D21" i="3"/>
  <c r="C21" i="3"/>
  <c r="B21" i="3"/>
  <c r="F20" i="3"/>
  <c r="E20" i="3"/>
  <c r="D20" i="3"/>
  <c r="C20" i="3"/>
  <c r="B20" i="3"/>
  <c r="E5" i="3" l="1"/>
  <c r="F11" i="3" l="1"/>
  <c r="E11" i="3"/>
  <c r="D11" i="3"/>
  <c r="C11" i="3"/>
  <c r="B11" i="3"/>
  <c r="AB28" i="2" l="1"/>
  <c r="AA28" i="2"/>
  <c r="AB26" i="2"/>
  <c r="AA26" i="2"/>
  <c r="AB25" i="2"/>
  <c r="AA25" i="2"/>
  <c r="AB24" i="2"/>
  <c r="AA24" i="2"/>
  <c r="AB22" i="2"/>
  <c r="AA22" i="2"/>
  <c r="AB21" i="2"/>
  <c r="AA21" i="2"/>
  <c r="AB20" i="2"/>
  <c r="AA20" i="2"/>
  <c r="AB19" i="2"/>
  <c r="AA19" i="2"/>
  <c r="AB18" i="2"/>
  <c r="AA18" i="2"/>
  <c r="AB16" i="2"/>
  <c r="AA16" i="2"/>
  <c r="AB14" i="2"/>
  <c r="AA14" i="2"/>
  <c r="AB11" i="2"/>
  <c r="AA11" i="2"/>
  <c r="AA9" i="2"/>
  <c r="AB7" i="2"/>
  <c r="AB5" i="2"/>
  <c r="AA5" i="2"/>
  <c r="AB4" i="2"/>
  <c r="AA4" i="2"/>
  <c r="AB3" i="2"/>
  <c r="AA3" i="2"/>
  <c r="AA10" i="2"/>
  <c r="AA6" i="2" l="1"/>
  <c r="AA12" i="2"/>
  <c r="O5" i="2" l="1"/>
  <c r="O28" i="2"/>
  <c r="O26" i="2"/>
  <c r="O25" i="2"/>
  <c r="O24" i="2"/>
  <c r="O22" i="2"/>
  <c r="O21" i="2"/>
  <c r="O20" i="2"/>
  <c r="O19" i="2"/>
  <c r="O18" i="2"/>
  <c r="O16" i="2"/>
  <c r="O14" i="2"/>
  <c r="O7" i="2"/>
  <c r="O4" i="2"/>
  <c r="O3" i="2"/>
  <c r="O6" i="2" l="1"/>
  <c r="F9" i="3"/>
  <c r="E9" i="3"/>
  <c r="D9" i="3"/>
  <c r="C9" i="3"/>
  <c r="B9" i="3"/>
  <c r="E7" i="3"/>
  <c r="C7" i="3"/>
  <c r="D7" i="3"/>
  <c r="F5" i="3"/>
  <c r="D5" i="3"/>
  <c r="C5" i="3"/>
  <c r="B5" i="3"/>
  <c r="O8" i="2" l="1"/>
  <c r="B7" i="3"/>
  <c r="F4" i="3"/>
  <c r="E4" i="3"/>
  <c r="D4" i="3"/>
  <c r="C4" i="3"/>
  <c r="B4" i="3"/>
  <c r="C5" i="2" l="1"/>
  <c r="D5" i="2"/>
  <c r="E5" i="2"/>
  <c r="F5" i="2"/>
  <c r="G5" i="2"/>
  <c r="H5" i="2"/>
  <c r="I5" i="2"/>
  <c r="J5" i="2"/>
  <c r="K5" i="2"/>
  <c r="L5" i="2"/>
  <c r="M5" i="2"/>
  <c r="N5" i="2"/>
  <c r="P5" i="2"/>
  <c r="Q5" i="2"/>
  <c r="R5" i="2"/>
  <c r="S5" i="2"/>
  <c r="T5" i="2"/>
  <c r="U5" i="2"/>
  <c r="V5" i="2"/>
  <c r="W5" i="2"/>
  <c r="X5" i="2"/>
  <c r="Y5" i="2"/>
  <c r="Z5" i="2"/>
  <c r="C6" i="2"/>
  <c r="D6" i="2"/>
  <c r="E6" i="2"/>
  <c r="F6" i="2"/>
  <c r="G6" i="2"/>
  <c r="H6" i="2"/>
  <c r="I6" i="2"/>
  <c r="J6" i="2"/>
  <c r="K6" i="2"/>
  <c r="L6" i="2"/>
  <c r="M6" i="2"/>
  <c r="B5" i="2"/>
  <c r="B6" i="2"/>
  <c r="A5" i="2"/>
  <c r="A6" i="2"/>
  <c r="U13" i="2"/>
  <c r="W13" i="2"/>
  <c r="X6" i="2"/>
  <c r="Y12" i="2"/>
  <c r="Z12" i="2"/>
  <c r="F18" i="3"/>
  <c r="E18" i="3"/>
  <c r="D18" i="3"/>
  <c r="C18" i="3"/>
  <c r="B18" i="3"/>
  <c r="F16" i="3"/>
  <c r="E16" i="3"/>
  <c r="D16" i="3"/>
  <c r="C16" i="3"/>
  <c r="B16" i="3"/>
  <c r="F14" i="3"/>
  <c r="E14" i="3"/>
  <c r="D14" i="3"/>
  <c r="C14" i="3"/>
  <c r="B14" i="3"/>
  <c r="Z28" i="2"/>
  <c r="Y28" i="2"/>
  <c r="X28" i="2"/>
  <c r="W28" i="2"/>
  <c r="V28" i="2"/>
  <c r="U28" i="2"/>
  <c r="T28" i="2"/>
  <c r="S28" i="2"/>
  <c r="R28" i="2"/>
  <c r="Q28" i="2"/>
  <c r="P28" i="2"/>
  <c r="N28" i="2"/>
  <c r="M28" i="2"/>
  <c r="L28" i="2"/>
  <c r="K28" i="2"/>
  <c r="J28" i="2"/>
  <c r="I28" i="2"/>
  <c r="H28" i="2"/>
  <c r="G28" i="2"/>
  <c r="F28" i="2"/>
  <c r="E28" i="2"/>
  <c r="D28" i="2"/>
  <c r="C28" i="2"/>
  <c r="B28" i="2"/>
  <c r="Z26" i="2"/>
  <c r="Y26" i="2"/>
  <c r="X26" i="2"/>
  <c r="W26" i="2"/>
  <c r="V26" i="2"/>
  <c r="U26" i="2"/>
  <c r="T26" i="2"/>
  <c r="S26" i="2"/>
  <c r="R26" i="2"/>
  <c r="Q26" i="2"/>
  <c r="P26" i="2"/>
  <c r="N26" i="2"/>
  <c r="M26" i="2"/>
  <c r="L26" i="2"/>
  <c r="K26" i="2"/>
  <c r="J26" i="2"/>
  <c r="I26" i="2"/>
  <c r="H26" i="2"/>
  <c r="G26" i="2"/>
  <c r="F26" i="2"/>
  <c r="E26" i="2"/>
  <c r="D26" i="2"/>
  <c r="C26" i="2"/>
  <c r="B26" i="2"/>
  <c r="Z25" i="2"/>
  <c r="Y25" i="2"/>
  <c r="X25" i="2"/>
  <c r="W25" i="2"/>
  <c r="V25" i="2"/>
  <c r="U25" i="2"/>
  <c r="T25" i="2"/>
  <c r="S25" i="2"/>
  <c r="R25" i="2"/>
  <c r="Q25" i="2"/>
  <c r="P25" i="2"/>
  <c r="N25" i="2"/>
  <c r="M25" i="2"/>
  <c r="L25" i="2"/>
  <c r="K25" i="2"/>
  <c r="J25" i="2"/>
  <c r="I25" i="2"/>
  <c r="H25" i="2"/>
  <c r="G25" i="2"/>
  <c r="F25" i="2"/>
  <c r="E25" i="2"/>
  <c r="D25" i="2"/>
  <c r="C25" i="2"/>
  <c r="B25" i="2"/>
  <c r="Z24" i="2"/>
  <c r="Y24" i="2"/>
  <c r="X24" i="2"/>
  <c r="W24" i="2"/>
  <c r="V24" i="2"/>
  <c r="U24" i="2"/>
  <c r="T24" i="2"/>
  <c r="S24" i="2"/>
  <c r="R24" i="2"/>
  <c r="Q24" i="2"/>
  <c r="P24" i="2"/>
  <c r="N24" i="2"/>
  <c r="M24" i="2"/>
  <c r="L24" i="2"/>
  <c r="K24" i="2"/>
  <c r="J24" i="2"/>
  <c r="I24" i="2"/>
  <c r="H24" i="2"/>
  <c r="G24" i="2"/>
  <c r="F24" i="2"/>
  <c r="E24" i="2"/>
  <c r="D24" i="2"/>
  <c r="C24" i="2"/>
  <c r="B24" i="2"/>
  <c r="Z22" i="2"/>
  <c r="Y22" i="2"/>
  <c r="X22" i="2"/>
  <c r="W22" i="2"/>
  <c r="V22" i="2"/>
  <c r="U22" i="2"/>
  <c r="T22" i="2"/>
  <c r="S22" i="2"/>
  <c r="R22" i="2"/>
  <c r="Q22" i="2"/>
  <c r="P22" i="2"/>
  <c r="N22" i="2"/>
  <c r="M22" i="2"/>
  <c r="L22" i="2"/>
  <c r="K22" i="2"/>
  <c r="J22" i="2"/>
  <c r="I22" i="2"/>
  <c r="H22" i="2"/>
  <c r="G22" i="2"/>
  <c r="F22" i="2"/>
  <c r="E22" i="2"/>
  <c r="D22" i="2"/>
  <c r="C22" i="2"/>
  <c r="B22" i="2"/>
  <c r="Z21" i="2"/>
  <c r="Y21" i="2"/>
  <c r="X21" i="2"/>
  <c r="W21" i="2"/>
  <c r="V21" i="2"/>
  <c r="U21" i="2"/>
  <c r="T21" i="2"/>
  <c r="S21" i="2"/>
  <c r="R21" i="2"/>
  <c r="Q21" i="2"/>
  <c r="P21" i="2"/>
  <c r="N21" i="2"/>
  <c r="M21" i="2"/>
  <c r="L21" i="2"/>
  <c r="K21" i="2"/>
  <c r="J21" i="2"/>
  <c r="I21" i="2"/>
  <c r="H21" i="2"/>
  <c r="G21" i="2"/>
  <c r="F21" i="2"/>
  <c r="E21" i="2"/>
  <c r="D21" i="2"/>
  <c r="C21" i="2"/>
  <c r="B21" i="2"/>
  <c r="Z20" i="2"/>
  <c r="Y20" i="2"/>
  <c r="X20" i="2"/>
  <c r="W20" i="2"/>
  <c r="V20" i="2"/>
  <c r="U20" i="2"/>
  <c r="T20" i="2"/>
  <c r="S20" i="2"/>
  <c r="R20" i="2"/>
  <c r="Q20" i="2"/>
  <c r="P20" i="2"/>
  <c r="N20" i="2"/>
  <c r="M20" i="2"/>
  <c r="L20" i="2"/>
  <c r="K20" i="2"/>
  <c r="J20" i="2"/>
  <c r="I20" i="2"/>
  <c r="H20" i="2"/>
  <c r="G20" i="2"/>
  <c r="F20" i="2"/>
  <c r="E20" i="2"/>
  <c r="D20" i="2"/>
  <c r="C20" i="2"/>
  <c r="B20" i="2"/>
  <c r="Z19" i="2"/>
  <c r="Y19" i="2"/>
  <c r="X19" i="2"/>
  <c r="W19" i="2"/>
  <c r="V19" i="2"/>
  <c r="U19" i="2"/>
  <c r="T19" i="2"/>
  <c r="S19" i="2"/>
  <c r="R19" i="2"/>
  <c r="Q19" i="2"/>
  <c r="P19" i="2"/>
  <c r="N19" i="2"/>
  <c r="M19" i="2"/>
  <c r="L19" i="2"/>
  <c r="K19" i="2"/>
  <c r="J19" i="2"/>
  <c r="I19" i="2"/>
  <c r="H19" i="2"/>
  <c r="G19" i="2"/>
  <c r="F19" i="2"/>
  <c r="E19" i="2"/>
  <c r="D19" i="2"/>
  <c r="C19" i="2"/>
  <c r="B19" i="2"/>
  <c r="Z18" i="2"/>
  <c r="Y18" i="2"/>
  <c r="X18" i="2"/>
  <c r="W18" i="2"/>
  <c r="V18" i="2"/>
  <c r="U18" i="2"/>
  <c r="T18" i="2"/>
  <c r="S18" i="2"/>
  <c r="R18" i="2"/>
  <c r="Q18" i="2"/>
  <c r="P18" i="2"/>
  <c r="N18" i="2"/>
  <c r="M18" i="2"/>
  <c r="L18" i="2"/>
  <c r="K18" i="2"/>
  <c r="J18" i="2"/>
  <c r="I18" i="2"/>
  <c r="H18" i="2"/>
  <c r="G18" i="2"/>
  <c r="F18" i="2"/>
  <c r="E18" i="2"/>
  <c r="D18" i="2"/>
  <c r="C18" i="2"/>
  <c r="B18" i="2"/>
  <c r="Z16" i="2"/>
  <c r="Y16" i="2"/>
  <c r="X16" i="2"/>
  <c r="W16" i="2"/>
  <c r="V16" i="2"/>
  <c r="U16" i="2"/>
  <c r="T16" i="2"/>
  <c r="S16" i="2"/>
  <c r="R16" i="2"/>
  <c r="Q16" i="2"/>
  <c r="P16" i="2"/>
  <c r="N16" i="2"/>
  <c r="M16" i="2"/>
  <c r="L16" i="2"/>
  <c r="K16" i="2"/>
  <c r="J16" i="2"/>
  <c r="I16" i="2"/>
  <c r="H16" i="2"/>
  <c r="G16" i="2"/>
  <c r="F16" i="2"/>
  <c r="E16" i="2"/>
  <c r="D16" i="2"/>
  <c r="C16" i="2"/>
  <c r="B16" i="2"/>
  <c r="Z14" i="2"/>
  <c r="Y14" i="2"/>
  <c r="X14" i="2"/>
  <c r="W14" i="2"/>
  <c r="V14" i="2"/>
  <c r="U14" i="2"/>
  <c r="T14" i="2"/>
  <c r="S14" i="2"/>
  <c r="R14" i="2"/>
  <c r="Q14" i="2"/>
  <c r="P14" i="2"/>
  <c r="N14" i="2"/>
  <c r="M14" i="2"/>
  <c r="L14" i="2"/>
  <c r="K14" i="2"/>
  <c r="J14" i="2"/>
  <c r="I14" i="2"/>
  <c r="H14" i="2"/>
  <c r="G14" i="2"/>
  <c r="F14" i="2"/>
  <c r="E14" i="2"/>
  <c r="D14" i="2"/>
  <c r="B14" i="2"/>
  <c r="Z11" i="2"/>
  <c r="Y11" i="2"/>
  <c r="X11" i="2"/>
  <c r="W11" i="2"/>
  <c r="V11" i="2"/>
  <c r="U11" i="2"/>
  <c r="I11" i="2"/>
  <c r="Z9" i="2"/>
  <c r="Y9" i="2"/>
  <c r="X9" i="2"/>
  <c r="W9" i="2"/>
  <c r="V9" i="2"/>
  <c r="U9" i="2"/>
  <c r="I9" i="2"/>
  <c r="Z7" i="2"/>
  <c r="Y7" i="2"/>
  <c r="X7" i="2"/>
  <c r="W7" i="2"/>
  <c r="V7" i="2"/>
  <c r="U7" i="2"/>
  <c r="J7" i="2"/>
  <c r="I7" i="2"/>
  <c r="Z4" i="2"/>
  <c r="Y4" i="2"/>
  <c r="X4" i="2"/>
  <c r="W4" i="2"/>
  <c r="V4" i="2"/>
  <c r="U4" i="2"/>
  <c r="T4" i="2"/>
  <c r="S4" i="2"/>
  <c r="R4" i="2"/>
  <c r="Q4" i="2"/>
  <c r="P4" i="2"/>
  <c r="N4" i="2"/>
  <c r="M4" i="2"/>
  <c r="L4" i="2"/>
  <c r="K4" i="2"/>
  <c r="J4" i="2"/>
  <c r="I4" i="2"/>
  <c r="H4" i="2"/>
  <c r="G4" i="2"/>
  <c r="F4" i="2"/>
  <c r="E4" i="2"/>
  <c r="D4" i="2"/>
  <c r="C4" i="2"/>
  <c r="B4" i="2"/>
  <c r="C14" i="2"/>
  <c r="Z3" i="2"/>
  <c r="C3" i="2"/>
  <c r="D3" i="2"/>
  <c r="E3" i="2"/>
  <c r="F3" i="2"/>
  <c r="G3" i="2"/>
  <c r="H3" i="2"/>
  <c r="I3" i="2"/>
  <c r="J3" i="2"/>
  <c r="K3" i="2"/>
  <c r="L3" i="2"/>
  <c r="M3" i="2"/>
  <c r="N3" i="2"/>
  <c r="P3" i="2"/>
  <c r="Q3" i="2"/>
  <c r="R3" i="2"/>
  <c r="S3" i="2"/>
  <c r="T3" i="2"/>
  <c r="U3" i="2"/>
  <c r="V3" i="2"/>
  <c r="W3" i="2"/>
  <c r="X3" i="2"/>
  <c r="Y3" i="2"/>
  <c r="B3" i="2"/>
  <c r="A28" i="2"/>
  <c r="A25" i="2"/>
  <c r="A26" i="2"/>
  <c r="A24" i="2"/>
  <c r="A18" i="2"/>
  <c r="A16" i="2"/>
  <c r="A14" i="2"/>
  <c r="A13" i="2"/>
  <c r="A12" i="2"/>
  <c r="A7" i="2"/>
  <c r="A8" i="2"/>
  <c r="A9" i="2"/>
  <c r="A10" i="2"/>
  <c r="A11" i="2"/>
  <c r="A4" i="2"/>
  <c r="A4" i="3"/>
  <c r="J8" i="2"/>
  <c r="I13" i="2"/>
  <c r="I12" i="2"/>
  <c r="I10" i="2"/>
  <c r="I8" i="2"/>
  <c r="C3" i="3"/>
  <c r="D3" i="3"/>
  <c r="E3" i="3"/>
  <c r="F3" i="3"/>
  <c r="B3" i="3"/>
  <c r="F10" i="3" l="1"/>
  <c r="D10" i="3"/>
  <c r="D8" i="3"/>
  <c r="B10" i="3"/>
  <c r="B8" i="3"/>
  <c r="E10" i="3"/>
  <c r="E8" i="3"/>
  <c r="C10" i="3"/>
  <c r="C8" i="3"/>
  <c r="B6" i="3"/>
  <c r="E13" i="3"/>
  <c r="D6" i="3"/>
  <c r="V6" i="2"/>
  <c r="B12" i="3"/>
  <c r="AB6" i="2"/>
  <c r="U6" i="2"/>
  <c r="E6" i="3"/>
  <c r="V12" i="2"/>
  <c r="Z8" i="2"/>
  <c r="Y13" i="2"/>
  <c r="Y6" i="2"/>
  <c r="Y8" i="2"/>
  <c r="Y10" i="2"/>
  <c r="Z6" i="2"/>
  <c r="W12" i="2"/>
  <c r="W10" i="2"/>
  <c r="W6" i="2"/>
  <c r="W8" i="2"/>
  <c r="V8" i="2"/>
  <c r="U10" i="2"/>
  <c r="U8" i="2"/>
  <c r="U12" i="2"/>
  <c r="N6" i="2"/>
  <c r="AB8" i="2"/>
  <c r="AB12" i="2"/>
  <c r="Z13" i="2"/>
  <c r="Z10" i="2"/>
  <c r="X10" i="2"/>
  <c r="X13" i="2"/>
  <c r="X12" i="2"/>
  <c r="X8" i="2"/>
  <c r="V10" i="2"/>
  <c r="V13" i="2"/>
  <c r="T6" i="2"/>
  <c r="S6" i="2"/>
  <c r="R6" i="2"/>
  <c r="Q6" i="2"/>
  <c r="P6" i="2"/>
  <c r="F6" i="3"/>
  <c r="D12" i="3"/>
  <c r="D13" i="3"/>
  <c r="C6" i="3"/>
  <c r="E12" i="3"/>
  <c r="C12" i="3"/>
  <c r="C13" i="3"/>
  <c r="F12" i="3"/>
  <c r="F7" i="3"/>
  <c r="B13" i="3" l="1"/>
  <c r="F8" i="3"/>
  <c r="F13" i="3"/>
  <c r="AB9" i="2" l="1"/>
  <c r="AB10" i="2"/>
  <c r="AB13" i="2"/>
  <c r="E10" i="2" l="1"/>
  <c r="E9" i="2"/>
  <c r="N9" i="2"/>
  <c r="N10" i="2"/>
  <c r="F10" i="2"/>
  <c r="F9" i="2"/>
  <c r="M10" i="2"/>
  <c r="M9" i="2"/>
  <c r="O9" i="2"/>
  <c r="O10" i="2"/>
  <c r="L10" i="2"/>
  <c r="L9" i="2"/>
  <c r="K10" i="2"/>
  <c r="K9" i="2"/>
  <c r="R9" i="2"/>
  <c r="R10" i="2"/>
  <c r="C10" i="2"/>
  <c r="C9" i="2"/>
  <c r="Q9" i="2"/>
  <c r="Q10" i="2"/>
  <c r="P9" i="2" l="1"/>
  <c r="P10" i="2"/>
  <c r="H10" i="2"/>
  <c r="H9" i="2"/>
  <c r="G10" i="2"/>
  <c r="G9" i="2"/>
  <c r="D10" i="2"/>
  <c r="D9" i="2"/>
  <c r="T9" i="2"/>
  <c r="T10" i="2"/>
  <c r="B10" i="2"/>
  <c r="B9" i="2"/>
  <c r="J10" i="2"/>
  <c r="J9" i="2"/>
  <c r="S9" i="2" l="1"/>
  <c r="S10" i="2"/>
  <c r="M13" i="2" l="1"/>
  <c r="M8" i="2"/>
  <c r="M7" i="2"/>
  <c r="B8" i="2"/>
  <c r="B7" i="2"/>
  <c r="G13" i="2"/>
  <c r="G8" i="2"/>
  <c r="G7" i="2"/>
  <c r="K8" i="2"/>
  <c r="K13" i="2"/>
  <c r="K7" i="2"/>
  <c r="D12" i="2"/>
  <c r="D11" i="2"/>
  <c r="B12" i="2"/>
  <c r="B11" i="2"/>
  <c r="N11" i="2"/>
  <c r="N12" i="2"/>
  <c r="G12" i="2"/>
  <c r="G11" i="2"/>
  <c r="L12" i="2"/>
  <c r="L11" i="2"/>
  <c r="AA7" i="2"/>
  <c r="AA13" i="2"/>
  <c r="AA8" i="2"/>
  <c r="C12" i="2"/>
  <c r="C11" i="2"/>
  <c r="K12" i="2"/>
  <c r="K11" i="2"/>
  <c r="N7" i="2"/>
  <c r="N13" i="2"/>
  <c r="N8" i="2"/>
  <c r="L13" i="2"/>
  <c r="L8" i="2"/>
  <c r="L7" i="2"/>
  <c r="C13" i="2"/>
  <c r="C8" i="2"/>
  <c r="C7" i="2"/>
  <c r="M12" i="2"/>
  <c r="M11" i="2"/>
  <c r="T7" i="2"/>
  <c r="T13" i="2"/>
  <c r="T8" i="2"/>
  <c r="E13" i="2"/>
  <c r="E8" i="2"/>
  <c r="E7" i="2"/>
  <c r="R7" i="2"/>
  <c r="R8" i="2"/>
  <c r="R13" i="2"/>
  <c r="P11" i="2"/>
  <c r="P12" i="2"/>
  <c r="F8" i="2"/>
  <c r="F13" i="2"/>
  <c r="F7" i="2"/>
  <c r="H13" i="2"/>
  <c r="H8" i="2"/>
  <c r="H7" i="2"/>
  <c r="S7" i="2"/>
  <c r="S8" i="2"/>
  <c r="S13" i="2"/>
  <c r="Q11" i="2"/>
  <c r="Q12" i="2"/>
  <c r="E12" i="2"/>
  <c r="E11" i="2"/>
  <c r="D8" i="2"/>
  <c r="D13" i="2"/>
  <c r="D7" i="2"/>
  <c r="T11" i="2"/>
  <c r="T12" i="2"/>
  <c r="R11" i="2"/>
  <c r="R12" i="2"/>
  <c r="O11" i="2"/>
  <c r="O13" i="2"/>
  <c r="O12" i="2"/>
  <c r="P7" i="2"/>
  <c r="P13" i="2"/>
  <c r="P8" i="2"/>
  <c r="F12" i="2"/>
  <c r="F11" i="2"/>
  <c r="H12" i="2"/>
  <c r="H11" i="2"/>
  <c r="S11" i="2"/>
  <c r="S12" i="2"/>
  <c r="J12" i="2"/>
  <c r="J13" i="2"/>
  <c r="J11" i="2"/>
  <c r="Q7" i="2"/>
  <c r="Q13" i="2"/>
  <c r="Q8" i="2"/>
  <c r="B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sculp</author>
  </authors>
  <commentList>
    <comment ref="A5" authorId="0" shapeId="0" xr:uid="{00000000-0006-0000-0100-000001000000}">
      <text>
        <r>
          <rPr>
            <b/>
            <sz val="9"/>
            <color indexed="81"/>
            <rFont val="Tahoma"/>
            <family val="2"/>
          </rPr>
          <t>sculp:</t>
        </r>
        <r>
          <rPr>
            <sz val="9"/>
            <color indexed="81"/>
            <rFont val="Tahoma"/>
            <family val="2"/>
          </rPr>
          <t xml:space="preserve">
have to back out Local Match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sculp</author>
  </authors>
  <commentList>
    <comment ref="A4" authorId="0" shapeId="0" xr:uid="{00000000-0006-0000-0300-000001000000}">
      <text>
        <r>
          <rPr>
            <b/>
            <sz val="9"/>
            <color indexed="81"/>
            <rFont val="Tahoma"/>
            <family val="2"/>
          </rPr>
          <t>sculp:</t>
        </r>
        <r>
          <rPr>
            <sz val="9"/>
            <color indexed="81"/>
            <rFont val="Tahoma"/>
            <family val="2"/>
          </rPr>
          <t xml:space="preserve">
Master Ob; Bd Report</t>
        </r>
      </text>
    </comment>
    <comment ref="A5" authorId="0" shapeId="0" xr:uid="{00000000-0006-0000-0300-000002000000}">
      <text>
        <r>
          <rPr>
            <b/>
            <sz val="9"/>
            <color indexed="81"/>
            <rFont val="Tahoma"/>
            <family val="2"/>
          </rPr>
          <t>sculp:</t>
        </r>
        <r>
          <rPr>
            <sz val="9"/>
            <color indexed="81"/>
            <rFont val="Tahoma"/>
            <family val="2"/>
          </rPr>
          <t xml:space="preserve">
Master Ob; Bd Report</t>
        </r>
      </text>
    </comment>
    <comment ref="A6" authorId="0" shapeId="0" xr:uid="{00000000-0006-0000-0300-000003000000}">
      <text>
        <r>
          <rPr>
            <b/>
            <sz val="9"/>
            <color indexed="81"/>
            <rFont val="Tahoma"/>
            <family val="2"/>
          </rPr>
          <t>sculp:</t>
        </r>
        <r>
          <rPr>
            <sz val="9"/>
            <color indexed="81"/>
            <rFont val="Tahoma"/>
            <family val="2"/>
          </rPr>
          <t xml:space="preserve">
Master Ob; Bd Report</t>
        </r>
      </text>
    </comment>
    <comment ref="A7" authorId="0" shapeId="0" xr:uid="{00000000-0006-0000-0300-000004000000}">
      <text>
        <r>
          <rPr>
            <b/>
            <sz val="9"/>
            <color indexed="81"/>
            <rFont val="Tahoma"/>
            <family val="2"/>
          </rPr>
          <t>sculp:</t>
        </r>
        <r>
          <rPr>
            <sz val="9"/>
            <color indexed="81"/>
            <rFont val="Tahoma"/>
            <family val="2"/>
          </rPr>
          <t xml:space="preserve">
Master Ob; Bd Report</t>
        </r>
      </text>
    </comment>
    <comment ref="A8" authorId="0" shapeId="0" xr:uid="{00000000-0006-0000-0300-000005000000}">
      <text>
        <r>
          <rPr>
            <b/>
            <sz val="9"/>
            <color indexed="81"/>
            <rFont val="Tahoma"/>
            <family val="2"/>
          </rPr>
          <t>sculp:</t>
        </r>
        <r>
          <rPr>
            <sz val="9"/>
            <color indexed="81"/>
            <rFont val="Tahoma"/>
            <family val="2"/>
          </rPr>
          <t xml:space="preserve">
Master Ob; Bd Report</t>
        </r>
      </text>
    </comment>
    <comment ref="A9" authorId="0" shapeId="0" xr:uid="{00000000-0006-0000-0300-000006000000}">
      <text>
        <r>
          <rPr>
            <b/>
            <sz val="9"/>
            <color indexed="81"/>
            <rFont val="Tahoma"/>
            <family val="2"/>
          </rPr>
          <t>sculp:</t>
        </r>
        <r>
          <rPr>
            <sz val="9"/>
            <color indexed="81"/>
            <rFont val="Tahoma"/>
            <family val="2"/>
          </rPr>
          <t xml:space="preserve">
Master Ob; Bd Report</t>
        </r>
      </text>
    </comment>
    <comment ref="A10" authorId="0" shapeId="0" xr:uid="{00000000-0006-0000-0300-000007000000}">
      <text>
        <r>
          <rPr>
            <b/>
            <sz val="9"/>
            <color indexed="81"/>
            <rFont val="Tahoma"/>
            <family val="2"/>
          </rPr>
          <t>sculp:</t>
        </r>
        <r>
          <rPr>
            <sz val="9"/>
            <color indexed="81"/>
            <rFont val="Tahoma"/>
            <family val="2"/>
          </rPr>
          <t xml:space="preserve">
Master Ob; Bd Report</t>
        </r>
      </text>
    </comment>
    <comment ref="A11" authorId="0" shapeId="0" xr:uid="{00000000-0006-0000-0300-000008000000}">
      <text>
        <r>
          <rPr>
            <b/>
            <sz val="9"/>
            <color indexed="81"/>
            <rFont val="Tahoma"/>
            <family val="2"/>
          </rPr>
          <t>sculp:</t>
        </r>
        <r>
          <rPr>
            <sz val="9"/>
            <color indexed="81"/>
            <rFont val="Tahoma"/>
            <family val="2"/>
          </rPr>
          <t xml:space="preserve">
Master Ob; Bd Report</t>
        </r>
      </text>
    </comment>
    <comment ref="A12" authorId="0" shapeId="0" xr:uid="{00000000-0006-0000-0300-000009000000}">
      <text>
        <r>
          <rPr>
            <b/>
            <sz val="9"/>
            <color indexed="81"/>
            <rFont val="Tahoma"/>
            <family val="2"/>
          </rPr>
          <t>sculp:</t>
        </r>
        <r>
          <rPr>
            <sz val="9"/>
            <color indexed="81"/>
            <rFont val="Tahoma"/>
            <family val="2"/>
          </rPr>
          <t xml:space="preserve">
Master Ob; Bd Report</t>
        </r>
      </text>
    </comment>
    <comment ref="A13" authorId="0" shapeId="0" xr:uid="{00000000-0006-0000-0300-00000A000000}">
      <text>
        <r>
          <rPr>
            <b/>
            <sz val="9"/>
            <color indexed="81"/>
            <rFont val="Tahoma"/>
            <family val="2"/>
          </rPr>
          <t>sculp:</t>
        </r>
        <r>
          <rPr>
            <sz val="9"/>
            <color indexed="81"/>
            <rFont val="Tahoma"/>
            <family val="2"/>
          </rPr>
          <t xml:space="preserve">
Master Ob; Bd Report</t>
        </r>
      </text>
    </comment>
    <comment ref="A14" authorId="0" shapeId="0" xr:uid="{00000000-0006-0000-0300-00000B000000}">
      <text>
        <r>
          <rPr>
            <b/>
            <sz val="9"/>
            <color indexed="81"/>
            <rFont val="Tahoma"/>
            <family val="2"/>
          </rPr>
          <t>sculp:</t>
        </r>
        <r>
          <rPr>
            <sz val="9"/>
            <color indexed="81"/>
            <rFont val="Tahoma"/>
            <family val="2"/>
          </rPr>
          <t xml:space="preserve">
Master Ob; Bd Report</t>
        </r>
      </text>
    </comment>
    <comment ref="A15" authorId="0" shapeId="0" xr:uid="{00000000-0006-0000-0300-00000C000000}">
      <text>
        <r>
          <rPr>
            <b/>
            <sz val="9"/>
            <color indexed="81"/>
            <rFont val="Tahoma"/>
            <family val="2"/>
          </rPr>
          <t>sculp:</t>
        </r>
        <r>
          <rPr>
            <sz val="9"/>
            <color indexed="81"/>
            <rFont val="Tahoma"/>
            <family val="2"/>
          </rPr>
          <t xml:space="preserve">
Master Ob; Bd Report</t>
        </r>
      </text>
    </comment>
    <comment ref="A16" authorId="0" shapeId="0" xr:uid="{00000000-0006-0000-0300-00000D000000}">
      <text>
        <r>
          <rPr>
            <b/>
            <sz val="9"/>
            <color indexed="81"/>
            <rFont val="Tahoma"/>
            <family val="2"/>
          </rPr>
          <t>sculp:</t>
        </r>
        <r>
          <rPr>
            <sz val="9"/>
            <color indexed="81"/>
            <rFont val="Tahoma"/>
            <family val="2"/>
          </rPr>
          <t xml:space="preserve">
Master Ob; Bd Report</t>
        </r>
      </text>
    </comment>
    <comment ref="A17" authorId="0" shapeId="0" xr:uid="{00000000-0006-0000-0300-00000E000000}">
      <text>
        <r>
          <rPr>
            <b/>
            <sz val="9"/>
            <color indexed="81"/>
            <rFont val="Tahoma"/>
            <family val="2"/>
          </rPr>
          <t>sculp:</t>
        </r>
        <r>
          <rPr>
            <sz val="9"/>
            <color indexed="81"/>
            <rFont val="Tahoma"/>
            <family val="2"/>
          </rPr>
          <t xml:space="preserve">
Master Ob; Bd Report</t>
        </r>
      </text>
    </comment>
    <comment ref="A18" authorId="0" shapeId="0" xr:uid="{00000000-0006-0000-0300-00000F000000}">
      <text>
        <r>
          <rPr>
            <b/>
            <sz val="9"/>
            <color indexed="81"/>
            <rFont val="Tahoma"/>
            <family val="2"/>
          </rPr>
          <t>sculp:</t>
        </r>
        <r>
          <rPr>
            <sz val="9"/>
            <color indexed="81"/>
            <rFont val="Tahoma"/>
            <family val="2"/>
          </rPr>
          <t xml:space="preserve">
Master Ob; Bd Report</t>
        </r>
      </text>
    </comment>
    <comment ref="A19" authorId="0" shapeId="0" xr:uid="{00000000-0006-0000-0300-000010000000}">
      <text>
        <r>
          <rPr>
            <b/>
            <sz val="9"/>
            <color indexed="81"/>
            <rFont val="Tahoma"/>
            <family val="2"/>
          </rPr>
          <t>sculp:</t>
        </r>
        <r>
          <rPr>
            <sz val="9"/>
            <color indexed="81"/>
            <rFont val="Tahoma"/>
            <family val="2"/>
          </rPr>
          <t xml:space="preserve">
Master Ob; Bd Report</t>
        </r>
      </text>
    </comment>
    <comment ref="A20" authorId="0" shapeId="0" xr:uid="{00000000-0006-0000-0300-000011000000}">
      <text>
        <r>
          <rPr>
            <b/>
            <sz val="9"/>
            <color indexed="81"/>
            <rFont val="Tahoma"/>
            <family val="2"/>
          </rPr>
          <t>sculp:</t>
        </r>
        <r>
          <rPr>
            <sz val="9"/>
            <color indexed="81"/>
            <rFont val="Tahoma"/>
            <family val="2"/>
          </rPr>
          <t xml:space="preserve">
Master Ob; Bd Report</t>
        </r>
      </text>
    </comment>
    <comment ref="A21" authorId="0" shapeId="0" xr:uid="{00000000-0006-0000-0300-000012000000}">
      <text>
        <r>
          <rPr>
            <b/>
            <sz val="9"/>
            <color indexed="81"/>
            <rFont val="Tahoma"/>
            <family val="2"/>
          </rPr>
          <t>sculp:</t>
        </r>
        <r>
          <rPr>
            <sz val="9"/>
            <color indexed="81"/>
            <rFont val="Tahoma"/>
            <family val="2"/>
          </rPr>
          <t xml:space="preserve">
Master Ob; Bd Report</t>
        </r>
      </text>
    </comment>
    <comment ref="A22" authorId="0" shapeId="0" xr:uid="{00000000-0006-0000-0300-000013000000}">
      <text>
        <r>
          <rPr>
            <b/>
            <sz val="9"/>
            <color indexed="81"/>
            <rFont val="Tahoma"/>
            <family val="2"/>
          </rPr>
          <t>sculp:</t>
        </r>
        <r>
          <rPr>
            <sz val="9"/>
            <color indexed="81"/>
            <rFont val="Tahoma"/>
            <family val="2"/>
          </rPr>
          <t xml:space="preserve">
Master Ob; Bd Report</t>
        </r>
      </text>
    </comment>
    <comment ref="A23" authorId="0" shapeId="0" xr:uid="{00000000-0006-0000-0300-000014000000}">
      <text>
        <r>
          <rPr>
            <b/>
            <sz val="9"/>
            <color indexed="81"/>
            <rFont val="Tahoma"/>
            <family val="2"/>
          </rPr>
          <t>sculp:</t>
        </r>
        <r>
          <rPr>
            <sz val="9"/>
            <color indexed="81"/>
            <rFont val="Tahoma"/>
            <family val="2"/>
          </rPr>
          <t xml:space="preserve">
Master Ob; Bd Report</t>
        </r>
      </text>
    </comment>
    <comment ref="A24" authorId="0" shapeId="0" xr:uid="{00000000-0006-0000-0300-000015000000}">
      <text>
        <r>
          <rPr>
            <b/>
            <sz val="9"/>
            <color indexed="81"/>
            <rFont val="Tahoma"/>
            <family val="2"/>
          </rPr>
          <t>sculp:</t>
        </r>
        <r>
          <rPr>
            <sz val="9"/>
            <color indexed="81"/>
            <rFont val="Tahoma"/>
            <family val="2"/>
          </rPr>
          <t xml:space="preserve">
Master Ob; Bd Report</t>
        </r>
      </text>
    </comment>
    <comment ref="A25" authorId="0" shapeId="0" xr:uid="{00000000-0006-0000-0300-000016000000}">
      <text>
        <r>
          <rPr>
            <b/>
            <sz val="9"/>
            <color indexed="81"/>
            <rFont val="Tahoma"/>
            <family val="2"/>
          </rPr>
          <t>sculp:</t>
        </r>
        <r>
          <rPr>
            <sz val="9"/>
            <color indexed="81"/>
            <rFont val="Tahoma"/>
            <family val="2"/>
          </rPr>
          <t xml:space="preserve">
Master Ob; Bd Report</t>
        </r>
      </text>
    </comment>
    <comment ref="A26" authorId="0" shapeId="0" xr:uid="{00000000-0006-0000-0300-000017000000}">
      <text>
        <r>
          <rPr>
            <b/>
            <sz val="9"/>
            <color indexed="81"/>
            <rFont val="Tahoma"/>
            <family val="2"/>
          </rPr>
          <t>sculp:</t>
        </r>
        <r>
          <rPr>
            <sz val="9"/>
            <color indexed="81"/>
            <rFont val="Tahoma"/>
            <family val="2"/>
          </rPr>
          <t xml:space="preserve">
Master Ob; Bd Report</t>
        </r>
      </text>
    </comment>
    <comment ref="A27" authorId="0" shapeId="0" xr:uid="{00000000-0006-0000-0300-000018000000}">
      <text>
        <r>
          <rPr>
            <b/>
            <sz val="9"/>
            <color indexed="81"/>
            <rFont val="Tahoma"/>
            <family val="2"/>
          </rPr>
          <t>sculp:</t>
        </r>
        <r>
          <rPr>
            <sz val="9"/>
            <color indexed="81"/>
            <rFont val="Tahoma"/>
            <family val="2"/>
          </rPr>
          <t xml:space="preserve">
Master Ob; Bd Report</t>
        </r>
      </text>
    </comment>
    <comment ref="A28" authorId="0" shapeId="0" xr:uid="{00000000-0006-0000-0300-000019000000}">
      <text>
        <r>
          <rPr>
            <b/>
            <sz val="9"/>
            <color indexed="81"/>
            <rFont val="Tahoma"/>
            <family val="2"/>
          </rPr>
          <t>sculp:</t>
        </r>
        <r>
          <rPr>
            <sz val="9"/>
            <color indexed="81"/>
            <rFont val="Tahoma"/>
            <family val="2"/>
          </rPr>
          <t xml:space="preserve">
Master Ob; Bd Report</t>
        </r>
      </text>
    </comment>
    <comment ref="A29" authorId="0" shapeId="0" xr:uid="{00000000-0006-0000-0300-00001A000000}">
      <text>
        <r>
          <rPr>
            <b/>
            <sz val="9"/>
            <color indexed="81"/>
            <rFont val="Tahoma"/>
            <family val="2"/>
          </rPr>
          <t>sculp:</t>
        </r>
        <r>
          <rPr>
            <sz val="9"/>
            <color indexed="81"/>
            <rFont val="Tahoma"/>
            <family val="2"/>
          </rPr>
          <t xml:space="preserve">
Master Ob; Bd Report</t>
        </r>
      </text>
    </comment>
    <comment ref="A30" authorId="0" shapeId="0" xr:uid="{00000000-0006-0000-0300-00001B000000}">
      <text>
        <r>
          <rPr>
            <b/>
            <sz val="9"/>
            <color indexed="81"/>
            <rFont val="Tahoma"/>
            <family val="2"/>
          </rPr>
          <t>sculp:</t>
        </r>
        <r>
          <rPr>
            <sz val="9"/>
            <color indexed="81"/>
            <rFont val="Tahoma"/>
            <family val="2"/>
          </rPr>
          <t xml:space="preserve">
Master Ob; Bd Report</t>
        </r>
      </text>
    </comment>
    <comment ref="A31" authorId="0" shapeId="0" xr:uid="{00000000-0006-0000-0300-00001C000000}">
      <text>
        <r>
          <rPr>
            <b/>
            <sz val="9"/>
            <color indexed="81"/>
            <rFont val="Tahoma"/>
            <family val="2"/>
          </rPr>
          <t>sculp:</t>
        </r>
        <r>
          <rPr>
            <sz val="9"/>
            <color indexed="81"/>
            <rFont val="Tahoma"/>
            <family val="2"/>
          </rPr>
          <t xml:space="preserve">
Master Ob; Bd Report</t>
        </r>
      </text>
    </comment>
    <comment ref="A32" authorId="0" shapeId="0" xr:uid="{00000000-0006-0000-0300-00001D000000}">
      <text>
        <r>
          <rPr>
            <b/>
            <sz val="9"/>
            <color indexed="81"/>
            <rFont val="Tahoma"/>
            <family val="2"/>
          </rPr>
          <t>sculp:</t>
        </r>
        <r>
          <rPr>
            <sz val="9"/>
            <color indexed="81"/>
            <rFont val="Tahoma"/>
            <family val="2"/>
          </rPr>
          <t xml:space="preserve">
Master Ob; Bd Report</t>
        </r>
      </text>
    </comment>
    <comment ref="A33" authorId="0" shapeId="0" xr:uid="{00000000-0006-0000-0300-00001E000000}">
      <text>
        <r>
          <rPr>
            <b/>
            <sz val="9"/>
            <color indexed="81"/>
            <rFont val="Tahoma"/>
            <family val="2"/>
          </rPr>
          <t>sculp:</t>
        </r>
        <r>
          <rPr>
            <sz val="9"/>
            <color indexed="81"/>
            <rFont val="Tahoma"/>
            <family val="2"/>
          </rPr>
          <t xml:space="preserve">
Master Ob; Bd Report</t>
        </r>
      </text>
    </comment>
    <comment ref="A34" authorId="0" shapeId="0" xr:uid="{00000000-0006-0000-0300-00001F000000}">
      <text>
        <r>
          <rPr>
            <b/>
            <sz val="9"/>
            <color indexed="81"/>
            <rFont val="Tahoma"/>
            <family val="2"/>
          </rPr>
          <t>sculp:</t>
        </r>
        <r>
          <rPr>
            <sz val="9"/>
            <color indexed="81"/>
            <rFont val="Tahoma"/>
            <family val="2"/>
          </rPr>
          <t xml:space="preserve">
Master Ob; Bd Report</t>
        </r>
      </text>
    </comment>
    <comment ref="A35" authorId="0" shapeId="0" xr:uid="{00000000-0006-0000-0300-000020000000}">
      <text>
        <r>
          <rPr>
            <b/>
            <sz val="9"/>
            <color indexed="81"/>
            <rFont val="Tahoma"/>
            <family val="2"/>
          </rPr>
          <t>sculp:</t>
        </r>
        <r>
          <rPr>
            <sz val="9"/>
            <color indexed="81"/>
            <rFont val="Tahoma"/>
            <family val="2"/>
          </rPr>
          <t xml:space="preserve">
Master Ob; Bd Report</t>
        </r>
      </text>
    </comment>
    <comment ref="A36" authorId="0" shapeId="0" xr:uid="{00000000-0006-0000-0300-000021000000}">
      <text>
        <r>
          <rPr>
            <b/>
            <sz val="9"/>
            <color indexed="81"/>
            <rFont val="Tahoma"/>
            <family val="2"/>
          </rPr>
          <t>sculp:</t>
        </r>
        <r>
          <rPr>
            <sz val="9"/>
            <color indexed="81"/>
            <rFont val="Tahoma"/>
            <family val="2"/>
          </rPr>
          <t xml:space="preserve">
Master Ob; Bd Report</t>
        </r>
      </text>
    </comment>
    <comment ref="A37" authorId="0" shapeId="0" xr:uid="{00000000-0006-0000-0300-000022000000}">
      <text>
        <r>
          <rPr>
            <b/>
            <sz val="9"/>
            <color indexed="81"/>
            <rFont val="Tahoma"/>
            <family val="2"/>
          </rPr>
          <t>sculp:</t>
        </r>
        <r>
          <rPr>
            <sz val="9"/>
            <color indexed="81"/>
            <rFont val="Tahoma"/>
            <family val="2"/>
          </rPr>
          <t xml:space="preserve">
Master Ob; Bd Report</t>
        </r>
      </text>
    </comment>
    <comment ref="A38" authorId="0" shapeId="0" xr:uid="{00000000-0006-0000-0300-000023000000}">
      <text>
        <r>
          <rPr>
            <b/>
            <sz val="9"/>
            <color indexed="81"/>
            <rFont val="Tahoma"/>
            <family val="2"/>
          </rPr>
          <t>sculp:</t>
        </r>
        <r>
          <rPr>
            <sz val="9"/>
            <color indexed="81"/>
            <rFont val="Tahoma"/>
            <family val="2"/>
          </rPr>
          <t xml:space="preserve">
Master Ob; Bd Report</t>
        </r>
      </text>
    </comment>
    <comment ref="A39" authorId="0" shapeId="0" xr:uid="{00000000-0006-0000-0300-000024000000}">
      <text>
        <r>
          <rPr>
            <b/>
            <sz val="9"/>
            <color indexed="81"/>
            <rFont val="Tahoma"/>
            <family val="2"/>
          </rPr>
          <t>sculp:</t>
        </r>
        <r>
          <rPr>
            <sz val="9"/>
            <color indexed="81"/>
            <rFont val="Tahoma"/>
            <family val="2"/>
          </rPr>
          <t xml:space="preserve">
Master Ob; Bd Report</t>
        </r>
      </text>
    </comment>
    <comment ref="A40" authorId="0" shapeId="0" xr:uid="{00000000-0006-0000-0300-000025000000}">
      <text>
        <r>
          <rPr>
            <b/>
            <sz val="9"/>
            <color indexed="81"/>
            <rFont val="Tahoma"/>
            <family val="2"/>
          </rPr>
          <t>sculp:</t>
        </r>
        <r>
          <rPr>
            <sz val="9"/>
            <color indexed="81"/>
            <rFont val="Tahoma"/>
            <family val="2"/>
          </rPr>
          <t xml:space="preserve">
Master Ob; Bd Report</t>
        </r>
      </text>
    </comment>
    <comment ref="A41" authorId="0" shapeId="0" xr:uid="{00000000-0006-0000-0300-000026000000}">
      <text>
        <r>
          <rPr>
            <b/>
            <sz val="9"/>
            <color indexed="81"/>
            <rFont val="Tahoma"/>
            <family val="2"/>
          </rPr>
          <t>sculp:</t>
        </r>
        <r>
          <rPr>
            <sz val="9"/>
            <color indexed="81"/>
            <rFont val="Tahoma"/>
            <family val="2"/>
          </rPr>
          <t xml:space="preserve">
Master Ob; Bd Report</t>
        </r>
      </text>
    </comment>
    <comment ref="A42" authorId="0" shapeId="0" xr:uid="{00000000-0006-0000-0300-000027000000}">
      <text>
        <r>
          <rPr>
            <b/>
            <sz val="9"/>
            <color indexed="81"/>
            <rFont val="Tahoma"/>
            <family val="2"/>
          </rPr>
          <t>sculp:</t>
        </r>
        <r>
          <rPr>
            <sz val="9"/>
            <color indexed="81"/>
            <rFont val="Tahoma"/>
            <family val="2"/>
          </rPr>
          <t xml:space="preserve">
Master Ob; Bd Report</t>
        </r>
      </text>
    </comment>
    <comment ref="A43" authorId="0" shapeId="0" xr:uid="{00000000-0006-0000-0300-000028000000}">
      <text>
        <r>
          <rPr>
            <b/>
            <sz val="9"/>
            <color indexed="81"/>
            <rFont val="Tahoma"/>
            <family val="2"/>
          </rPr>
          <t>sculp:</t>
        </r>
        <r>
          <rPr>
            <sz val="9"/>
            <color indexed="81"/>
            <rFont val="Tahoma"/>
            <family val="2"/>
          </rPr>
          <t xml:space="preserve">
Master Ob; Bd Report</t>
        </r>
      </text>
    </comment>
    <comment ref="A44" authorId="0" shapeId="0" xr:uid="{00000000-0006-0000-0300-000029000000}">
      <text>
        <r>
          <rPr>
            <b/>
            <sz val="9"/>
            <color indexed="81"/>
            <rFont val="Tahoma"/>
            <family val="2"/>
          </rPr>
          <t>sculp:</t>
        </r>
        <r>
          <rPr>
            <sz val="9"/>
            <color indexed="81"/>
            <rFont val="Tahoma"/>
            <family val="2"/>
          </rPr>
          <t xml:space="preserve">
Master Ob; Bd Report</t>
        </r>
      </text>
    </comment>
    <comment ref="A45" authorId="0" shapeId="0" xr:uid="{00000000-0006-0000-0300-00002A000000}">
      <text>
        <r>
          <rPr>
            <b/>
            <sz val="9"/>
            <color indexed="81"/>
            <rFont val="Tahoma"/>
            <family val="2"/>
          </rPr>
          <t>sculp:</t>
        </r>
        <r>
          <rPr>
            <sz val="9"/>
            <color indexed="81"/>
            <rFont val="Tahoma"/>
            <family val="2"/>
          </rPr>
          <t xml:space="preserve">
Master Ob; Bd Report</t>
        </r>
      </text>
    </comment>
    <comment ref="A46" authorId="0" shapeId="0" xr:uid="{00000000-0006-0000-0300-00002B000000}">
      <text>
        <r>
          <rPr>
            <b/>
            <sz val="9"/>
            <color indexed="81"/>
            <rFont val="Tahoma"/>
            <family val="2"/>
          </rPr>
          <t>sculp:</t>
        </r>
        <r>
          <rPr>
            <sz val="9"/>
            <color indexed="81"/>
            <rFont val="Tahoma"/>
            <family val="2"/>
          </rPr>
          <t xml:space="preserve">
Master Ob; Bd Report</t>
        </r>
      </text>
    </comment>
    <comment ref="A47" authorId="0" shapeId="0" xr:uid="{00000000-0006-0000-0300-00002C000000}">
      <text>
        <r>
          <rPr>
            <b/>
            <sz val="9"/>
            <color indexed="81"/>
            <rFont val="Tahoma"/>
            <family val="2"/>
          </rPr>
          <t>sculp:</t>
        </r>
        <r>
          <rPr>
            <sz val="9"/>
            <color indexed="81"/>
            <rFont val="Tahoma"/>
            <family val="2"/>
          </rPr>
          <t xml:space="preserve">
Master Ob; Bd Report</t>
        </r>
      </text>
    </comment>
    <comment ref="A48" authorId="0" shapeId="0" xr:uid="{00000000-0006-0000-0300-00002D000000}">
      <text>
        <r>
          <rPr>
            <b/>
            <sz val="9"/>
            <color indexed="81"/>
            <rFont val="Tahoma"/>
            <family val="2"/>
          </rPr>
          <t>sculp:</t>
        </r>
        <r>
          <rPr>
            <sz val="9"/>
            <color indexed="81"/>
            <rFont val="Tahoma"/>
            <family val="2"/>
          </rPr>
          <t xml:space="preserve">
Master Ob; Bd Report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sculp</author>
  </authors>
  <commentList>
    <comment ref="C5" authorId="0" shapeId="0" xr:uid="{7F012F2B-C907-4254-9792-C763AF411483}">
      <text>
        <r>
          <rPr>
            <b/>
            <sz val="9"/>
            <color indexed="81"/>
            <rFont val="Tahoma"/>
            <family val="2"/>
          </rPr>
          <t>sculp:</t>
        </r>
        <r>
          <rPr>
            <sz val="9"/>
            <color indexed="81"/>
            <rFont val="Tahoma"/>
            <family val="2"/>
          </rPr>
          <t xml:space="preserve">
RE over EX</t>
        </r>
      </text>
    </comment>
    <comment ref="C16" authorId="0" shapeId="0" xr:uid="{C07270B8-3254-4FF8-A3A7-69451ADCE17E}">
      <text>
        <r>
          <rPr>
            <b/>
            <sz val="9"/>
            <color indexed="81"/>
            <rFont val="Tahoma"/>
            <family val="2"/>
          </rPr>
          <t>sculp:</t>
        </r>
        <r>
          <rPr>
            <sz val="9"/>
            <color indexed="81"/>
            <rFont val="Tahoma"/>
            <family val="2"/>
          </rPr>
          <t xml:space="preserve">
cdo+non grant (aka Other Aging Programs)
 </t>
        </r>
      </text>
    </comment>
    <comment ref="C17" authorId="0" shapeId="0" xr:uid="{B6A4362A-FB7F-4952-8DBD-919312A6B1FA}">
      <text>
        <r>
          <rPr>
            <b/>
            <sz val="9"/>
            <color indexed="81"/>
            <rFont val="Tahoma"/>
            <family val="2"/>
          </rPr>
          <t>sculp:</t>
        </r>
        <r>
          <rPr>
            <sz val="9"/>
            <color indexed="81"/>
            <rFont val="Tahoma"/>
            <family val="2"/>
          </rPr>
          <t xml:space="preserve">
Local operations net excluding pension adjustment</t>
        </r>
      </text>
    </comment>
  </commentList>
</comments>
</file>

<file path=xl/sharedStrings.xml><?xml version="1.0" encoding="utf-8"?>
<sst xmlns="http://schemas.openxmlformats.org/spreadsheetml/2006/main" count="521" uniqueCount="247">
  <si>
    <t>Administrative Costs</t>
  </si>
  <si>
    <t>% of Admin Cost</t>
  </si>
  <si>
    <t>Direct Expenditures</t>
  </si>
  <si>
    <t>% of Direct Expenditures</t>
  </si>
  <si>
    <t>Indirect Expenditures</t>
  </si>
  <si>
    <t>% of Indirect Expenditures</t>
  </si>
  <si>
    <t>Unexpended Funds</t>
  </si>
  <si>
    <t>Explanation of Unexpended Funds</t>
  </si>
  <si>
    <t>Eligible Persons</t>
  </si>
  <si>
    <t># Persons Served</t>
  </si>
  <si>
    <t># People on Waiting List</t>
  </si>
  <si>
    <t>Performance Measures</t>
  </si>
  <si>
    <t>State Long Term Care Ombudsman</t>
  </si>
  <si>
    <t>Homecare</t>
  </si>
  <si>
    <t>Grant Award</t>
  </si>
  <si>
    <t>List of Direct Services provided by ADD</t>
  </si>
  <si>
    <t>Intermediary Relending Program</t>
  </si>
  <si>
    <t>Source of Funds:</t>
  </si>
  <si>
    <t>Revolving Loan Fund</t>
  </si>
  <si>
    <t>Explanation as to why funds are being carried forward:</t>
  </si>
  <si>
    <t>As loans are repaid, funds are accumulated to make additional loans.</t>
  </si>
  <si>
    <t>Amount</t>
  </si>
  <si>
    <t>Surplus from Performance Based Contracts</t>
  </si>
  <si>
    <t>WIOA Adult</t>
  </si>
  <si>
    <t>WIOA Youth</t>
  </si>
  <si>
    <t>WIOA Dislocated Worker</t>
  </si>
  <si>
    <t>TRADE Adjustment Assistance</t>
  </si>
  <si>
    <t>Community &amp; Economic Development</t>
  </si>
  <si>
    <t>Multi-year Obligated Funds</t>
  </si>
  <si>
    <t>Training and Workforce Development</t>
  </si>
  <si>
    <t>Area Agency on Aging and Independent Living</t>
  </si>
  <si>
    <t>Direct Service Providers/Contractors Contracted by ADD and services provided</t>
  </si>
  <si>
    <t>Career Center Operators</t>
  </si>
  <si>
    <t>Training Service Providers and services provided</t>
  </si>
  <si>
    <t>Local Funds (Match or applied)</t>
  </si>
  <si>
    <t>Total Grant Funds</t>
  </si>
  <si>
    <t>Non Cash Pension Expense Adjustment to reflect agency's proportionate share of the net pension liability related to the County Employee Retirement System</t>
  </si>
  <si>
    <t>Non-Profit Housing Loan Program</t>
  </si>
  <si>
    <t>CDBG Loan Program</t>
  </si>
  <si>
    <t>Maysville Revolving Loan Program</t>
  </si>
  <si>
    <t>Buffalo Trace Area Development District</t>
  </si>
  <si>
    <t>SBA MicroLoan RLF Program</t>
  </si>
  <si>
    <t>Agriculture RLF Program</t>
  </si>
  <si>
    <t>Rural Business Entrepreneur Grant Program</t>
  </si>
  <si>
    <t>Complaints closed, consultations to facilities, consultations/information to individuals, participation in facility survey, work with resident councils, work with family councils, community education, work with media, facility visits</t>
  </si>
  <si>
    <t>Congregate Meals</t>
  </si>
  <si>
    <t>Home Delivered Meals</t>
  </si>
  <si>
    <t>Congregate Meals, Home Delivered Meals, Homecare Home Delivered Meals.</t>
  </si>
  <si>
    <t>Licking Valley CAP</t>
  </si>
  <si>
    <t>MOMS Meals</t>
  </si>
  <si>
    <t>RSVP</t>
  </si>
  <si>
    <t>Legal Aid of the Bluegrass</t>
  </si>
  <si>
    <t xml:space="preserve">See Master Performance Measure Binder </t>
  </si>
  <si>
    <t>Program serves entire Buffalo Trace Region</t>
  </si>
  <si>
    <t>Glossary &amp; Acronym List</t>
  </si>
  <si>
    <t>CDSME</t>
  </si>
  <si>
    <t>Chronic Disease Self Management Education</t>
  </si>
  <si>
    <t>DOL</t>
  </si>
  <si>
    <t>U.S. Department of Labor</t>
  </si>
  <si>
    <t>FAST</t>
  </si>
  <si>
    <t>Functional Assessment Service Team</t>
  </si>
  <si>
    <t>JFA - CDBG</t>
  </si>
  <si>
    <t>Joint Funding Administration - Community Development Block Grants</t>
  </si>
  <si>
    <t>JFA - EDA</t>
  </si>
  <si>
    <t>Joint Funding Administration - Economic Development Administration</t>
  </si>
  <si>
    <t>MIPPA AAA</t>
  </si>
  <si>
    <t>Medicare Improvements for Patients and Providers Act State Agencies on Aging</t>
  </si>
  <si>
    <t>MIPPA ADRC</t>
  </si>
  <si>
    <t>Medicare Improvements for Patients and Providers Act Aging and Disability Resource Center</t>
  </si>
  <si>
    <t>MIPPA SHIP</t>
  </si>
  <si>
    <t>Medicare Improvements for Patients and Providers Act State Health Insurance Assistance Program</t>
  </si>
  <si>
    <t>NSIP</t>
  </si>
  <si>
    <t>Nutrition Services Incentive Program</t>
  </si>
  <si>
    <t>OET</t>
  </si>
  <si>
    <t>Kentucky Office of Employment &amp; Training</t>
  </si>
  <si>
    <t>SHIP</t>
  </si>
  <si>
    <t>State Health Insurance Assistance Program</t>
  </si>
  <si>
    <t>SPAPES</t>
  </si>
  <si>
    <t xml:space="preserve">Service Providers and Aging Professional Education Services </t>
  </si>
  <si>
    <t>Title III B</t>
  </si>
  <si>
    <t>Support Services</t>
  </si>
  <si>
    <t>Title III C1</t>
  </si>
  <si>
    <t>Title III C2</t>
  </si>
  <si>
    <t>Title III D</t>
  </si>
  <si>
    <t>Disease Prevention</t>
  </si>
  <si>
    <t>Title III E</t>
  </si>
  <si>
    <t>Family Caregiver Program</t>
  </si>
  <si>
    <t>Title V</t>
  </si>
  <si>
    <t>Senior Employment</t>
  </si>
  <si>
    <t>Title VII</t>
  </si>
  <si>
    <t>Elder Abuse</t>
  </si>
  <si>
    <t>Ombudsman</t>
  </si>
  <si>
    <t>WIOA</t>
  </si>
  <si>
    <t>Workforce Innovation and Opportunity Act</t>
  </si>
  <si>
    <t>Funds are allotted by KYTC for a specific scope of work, in which the amount of work required to complete the scope of work cannot be determined in advance. Therefore, it is anticipated that not all funding will be utilized each year</t>
  </si>
  <si>
    <t>Develop and Implement the Comprehensive Economic Development Strategy (CEDS) as per EDA's guidelines; assist in planning, development and implementation of projects relating to CEDS; Update and Rewrite the CEDS according to EDA guidelines and KRS; Monitor and report action plans and implementations relating to CEDS; provide assistance to regional boards, industrial authorities, regional business parks, etc. and assist in maintaining records</t>
  </si>
  <si>
    <t xml:space="preserve">Assist DLG in implementing the KY Community Development Block Grant Program (CDBG) by providing technical assistance to local units of government and eligible communities; </t>
  </si>
  <si>
    <t>Implement and maintain, in conjunction with DLG, a program to focus investments designed to provide community services, upgrade the quality of life, spur employment, and improve economic viability of the Appalachian Region; provide planning, community and economic develpment activities, technical assistance, track and report performance of the program via performance measures</t>
  </si>
  <si>
    <t xml:space="preserve">Carry out the transportation program services in accordance with the terms and conditions of 49CFR1 OMB Circular 87; provide planning and development of road surface projects; assist in county and regional rankings for state's 6 yr plan; update and create Project Profiles; work closely with KYTC state and district office to carry out transportation planning and transportation services as designated by the state; sidewalk and road inventory; reporting; administration of projects as necessary; assistance in filing applications; support and maintain regional transportation committee; file retention </t>
  </si>
  <si>
    <t>Carry out the responsibilities of the water management and waste water planning functions pursuant to KRS 151; identify projects, and acquire data and input, to enter new project profiles in WRIS; input, update, and maintain WRIS portal and project profiles; prepare maps; reporting duties; assist local entities and utilities in planning and development processes, as well as grant/loan applications, county and regional rankings; support and maintain the area water mgmt council; record retention; collect and maintain attribute data via GIS on utility; review other ADD's in regards to GIS data</t>
  </si>
  <si>
    <t/>
  </si>
  <si>
    <t>Evidence Based Health Promotion Classes including: Matter of Balance, Chronic Disease Self Management, Diabetes Self Management, Arthritis Exercise Program, Walk With Ease and Tai Chi</t>
  </si>
  <si>
    <t>Benefits and options counseling, care coordination and transition assistance, information, referral and awareness, Intake Assessment, long term care planning, and outreach</t>
  </si>
  <si>
    <t>Assessment, Case Management, Personal Care, Homemaking, Escort, Home Delivered Meals, Chore, Home Repair, Supplies</t>
  </si>
  <si>
    <t>Benefits counseling, presentations, media activities and training</t>
  </si>
  <si>
    <t>MIPPA SHIP is a State Health Insurance Assistance Program that provides enhanced outreach to eligible Medicare beneficiaries regarding their benefits and enhanced outreach to individuals who may be eligible for the Low Income Subsidy, Medicare Savings Program , Medicare part D and Part D in Rural Areas.</t>
  </si>
  <si>
    <t>A State Health Insurance Assistance Program that provides enhanced outreach to eligible Medicare beneficiaries regarding their benefits and enhanced outreach to individuals who may be eligible for the Low Income Subsidy, Medicare Savings Program , Medicare part D and Part D in Rural Areas.</t>
  </si>
  <si>
    <t>A Program for Aging and Disability Resource Centers to provide outreach to individuals regarding the benefits available
under Medicare Part D and Medicare Saving Program (MSP) Outreach and Outreach Activities Aimed at Preventing Disease and Promoting Wellness.</t>
  </si>
  <si>
    <t>BTAAAIL</t>
  </si>
  <si>
    <t>LVCAP</t>
  </si>
  <si>
    <t>Lifeline Homecare, Inc</t>
  </si>
  <si>
    <r>
      <rPr>
        <b/>
        <sz val="11"/>
        <rFont val="Calibri"/>
        <family val="2"/>
        <scheme val="minor"/>
      </rPr>
      <t>Title III B</t>
    </r>
    <r>
      <rPr>
        <sz val="11"/>
        <rFont val="Calibri"/>
        <family val="2"/>
        <scheme val="minor"/>
      </rPr>
      <t xml:space="preserve">                                                                                                                                 - Support Services</t>
    </r>
  </si>
  <si>
    <r>
      <rPr>
        <b/>
        <sz val="11"/>
        <rFont val="Calibri"/>
        <family val="2"/>
        <scheme val="minor"/>
      </rPr>
      <t xml:space="preserve">Title III B    </t>
    </r>
    <r>
      <rPr>
        <sz val="11"/>
        <rFont val="Calibri"/>
        <family val="2"/>
        <scheme val="minor"/>
      </rPr>
      <t xml:space="preserve">                 - Ombudsman</t>
    </r>
  </si>
  <si>
    <r>
      <rPr>
        <b/>
        <sz val="11"/>
        <rFont val="Calibri"/>
        <family val="2"/>
        <scheme val="minor"/>
      </rPr>
      <t xml:space="preserve">Title III C1     </t>
    </r>
    <r>
      <rPr>
        <sz val="11"/>
        <rFont val="Calibri"/>
        <family val="2"/>
        <scheme val="minor"/>
      </rPr>
      <t xml:space="preserve">                                - Congregate Meals</t>
    </r>
  </si>
  <si>
    <r>
      <rPr>
        <b/>
        <sz val="11"/>
        <rFont val="Calibri"/>
        <family val="2"/>
        <scheme val="minor"/>
      </rPr>
      <t>Title III C2</t>
    </r>
    <r>
      <rPr>
        <sz val="11"/>
        <rFont val="Calibri"/>
        <family val="2"/>
        <scheme val="minor"/>
      </rPr>
      <t xml:space="preserve">                                         - Home Delivered Meals</t>
    </r>
  </si>
  <si>
    <r>
      <rPr>
        <b/>
        <sz val="11"/>
        <rFont val="Calibri"/>
        <family val="2"/>
        <scheme val="minor"/>
      </rPr>
      <t xml:space="preserve">Title III E             </t>
    </r>
    <r>
      <rPr>
        <sz val="11"/>
        <rFont val="Calibri"/>
        <family val="2"/>
        <scheme val="minor"/>
      </rPr>
      <t xml:space="preserve">                            - Family Caregiver</t>
    </r>
  </si>
  <si>
    <r>
      <rPr>
        <b/>
        <sz val="11"/>
        <rFont val="Calibri"/>
        <family val="2"/>
        <scheme val="minor"/>
      </rPr>
      <t xml:space="preserve">Title VII                                          </t>
    </r>
    <r>
      <rPr>
        <sz val="11"/>
        <rFont val="Calibri"/>
        <family val="2"/>
        <scheme val="minor"/>
      </rPr>
      <t xml:space="preserve"> - Elder Abuse</t>
    </r>
  </si>
  <si>
    <r>
      <rPr>
        <b/>
        <sz val="11"/>
        <rFont val="Calibri"/>
        <family val="2"/>
        <scheme val="minor"/>
      </rPr>
      <t xml:space="preserve">Title VII                                          </t>
    </r>
    <r>
      <rPr>
        <sz val="11"/>
        <rFont val="Calibri"/>
        <family val="2"/>
        <scheme val="minor"/>
      </rPr>
      <t xml:space="preserve"> - Ombudsman</t>
    </r>
  </si>
  <si>
    <r>
      <rPr>
        <b/>
        <sz val="11"/>
        <rFont val="Calibri"/>
        <family val="2"/>
        <scheme val="minor"/>
      </rPr>
      <t xml:space="preserve">Title IIID     </t>
    </r>
    <r>
      <rPr>
        <sz val="11"/>
        <rFont val="Calibri"/>
        <family val="2"/>
        <scheme val="minor"/>
      </rPr>
      <t xml:space="preserve">                                        - Health Promotion</t>
    </r>
  </si>
  <si>
    <r>
      <rPr>
        <b/>
        <sz val="11"/>
        <rFont val="Calibri"/>
        <family val="2"/>
        <scheme val="minor"/>
      </rPr>
      <t xml:space="preserve">ADRC      </t>
    </r>
    <r>
      <rPr>
        <sz val="11"/>
        <rFont val="Calibri"/>
        <family val="2"/>
        <scheme val="minor"/>
      </rPr>
      <t xml:space="preserve">                                          - Aging Disability Resource Center</t>
    </r>
  </si>
  <si>
    <r>
      <t xml:space="preserve">SHIP                                                      </t>
    </r>
    <r>
      <rPr>
        <sz val="11"/>
        <rFont val="Calibri"/>
        <family val="2"/>
        <scheme val="minor"/>
      </rPr>
      <t>- State Health Insurance Assistance Program</t>
    </r>
  </si>
  <si>
    <r>
      <rPr>
        <b/>
        <sz val="11"/>
        <rFont val="Calibri"/>
        <family val="2"/>
        <scheme val="minor"/>
      </rPr>
      <t xml:space="preserve">Joint Funding Administration    </t>
    </r>
    <r>
      <rPr>
        <sz val="11"/>
        <rFont val="Calibri"/>
        <family val="2"/>
        <scheme val="minor"/>
      </rPr>
      <t xml:space="preserve">- Community &amp; Economic Planning &amp; Development (120) </t>
    </r>
  </si>
  <si>
    <r>
      <t>J</t>
    </r>
    <r>
      <rPr>
        <b/>
        <sz val="11"/>
        <rFont val="Calibri"/>
        <family val="2"/>
        <scheme val="minor"/>
      </rPr>
      <t>oint Funding Administration</t>
    </r>
    <r>
      <rPr>
        <sz val="11"/>
        <rFont val="Calibri"/>
        <family val="2"/>
        <scheme val="minor"/>
      </rPr>
      <t xml:space="preserve">  - Community Development Block Grant (125) </t>
    </r>
  </si>
  <si>
    <r>
      <rPr>
        <b/>
        <sz val="11"/>
        <rFont val="Calibri"/>
        <family val="2"/>
        <scheme val="minor"/>
      </rPr>
      <t>Joint Funding Administration</t>
    </r>
    <r>
      <rPr>
        <sz val="11"/>
        <rFont val="Calibri"/>
        <family val="2"/>
        <scheme val="minor"/>
      </rPr>
      <t xml:space="preserve">                                             - ARC Planning (130) </t>
    </r>
  </si>
  <si>
    <r>
      <rPr>
        <b/>
        <sz val="11"/>
        <rFont val="Calibri"/>
        <family val="2"/>
        <scheme val="minor"/>
      </rPr>
      <t>Local Road Updates</t>
    </r>
    <r>
      <rPr>
        <sz val="11"/>
        <rFont val="Calibri"/>
        <family val="2"/>
        <scheme val="minor"/>
      </rPr>
      <t xml:space="preserve"> (6390)</t>
    </r>
  </si>
  <si>
    <r>
      <rPr>
        <b/>
        <sz val="11"/>
        <rFont val="Calibri"/>
        <family val="2"/>
        <scheme val="minor"/>
      </rPr>
      <t>Regional Transportation Planning</t>
    </r>
    <r>
      <rPr>
        <sz val="11"/>
        <rFont val="Calibri"/>
        <family val="2"/>
        <scheme val="minor"/>
      </rPr>
      <t xml:space="preserve"> (6400)</t>
    </r>
  </si>
  <si>
    <r>
      <rPr>
        <b/>
        <sz val="11"/>
        <rFont val="Calibri"/>
        <family val="2"/>
        <scheme val="minor"/>
      </rPr>
      <t xml:space="preserve">KIA Regional Water &amp; Waste Water </t>
    </r>
    <r>
      <rPr>
        <sz val="11"/>
        <rFont val="Calibri"/>
        <family val="2"/>
        <scheme val="minor"/>
      </rPr>
      <t>(6450)</t>
    </r>
  </si>
  <si>
    <t>ARC</t>
  </si>
  <si>
    <t>Appalachian Regional Commission</t>
  </si>
  <si>
    <t>CAIP</t>
  </si>
  <si>
    <t>County Agricultural Investment Program</t>
  </si>
  <si>
    <t>CDBG</t>
  </si>
  <si>
    <t>Community Development Block Grant</t>
  </si>
  <si>
    <t>CEDS</t>
  </si>
  <si>
    <t>Comprehensive Economic Development Strategy</t>
  </si>
  <si>
    <t>CERT</t>
  </si>
  <si>
    <t>Community Emergency Response Team</t>
  </si>
  <si>
    <t>DLG</t>
  </si>
  <si>
    <t>Department for Local Government</t>
  </si>
  <si>
    <t>EDA</t>
  </si>
  <si>
    <t>Economic Development Administration</t>
  </si>
  <si>
    <t>KADF</t>
  </si>
  <si>
    <t>Kentucky Agricultural Development Fund</t>
  </si>
  <si>
    <t xml:space="preserve">KIA </t>
  </si>
  <si>
    <t>Kentucky Infrastructure Authority</t>
  </si>
  <si>
    <t>KYTC</t>
  </si>
  <si>
    <t>Kentucky Transportation Cabinet</t>
  </si>
  <si>
    <t>JFA - ARC</t>
  </si>
  <si>
    <t>Joint Funding Administration - Appalachian Regional Commission</t>
  </si>
  <si>
    <t>Next Gen</t>
  </si>
  <si>
    <t>Next Generation</t>
  </si>
  <si>
    <t>RLF</t>
  </si>
  <si>
    <t>SPGE</t>
  </si>
  <si>
    <t>Special Purpose Government Entity</t>
  </si>
  <si>
    <t xml:space="preserve">WRIS </t>
  </si>
  <si>
    <t>Water Resource Information System</t>
  </si>
  <si>
    <r>
      <rPr>
        <b/>
        <sz val="11"/>
        <rFont val="Calibri"/>
        <family val="2"/>
        <scheme val="minor"/>
      </rPr>
      <t>Joint Funding Administration</t>
    </r>
    <r>
      <rPr>
        <sz val="11"/>
        <rFont val="Calibri"/>
        <family val="2"/>
        <scheme val="minor"/>
      </rPr>
      <t xml:space="preserve"> - Program Admin (150) </t>
    </r>
  </si>
  <si>
    <r>
      <rPr>
        <b/>
        <sz val="11"/>
        <rFont val="Calibri"/>
        <family val="2"/>
        <scheme val="minor"/>
      </rPr>
      <t>Joint Funding Administration</t>
    </r>
    <r>
      <rPr>
        <sz val="11"/>
        <rFont val="Calibri"/>
        <family val="2"/>
        <scheme val="minor"/>
      </rPr>
      <t xml:space="preserve"> - Management Assistance (140) </t>
    </r>
  </si>
  <si>
    <t>“Aging Subcontractor match is not included in Local Fund totals”</t>
  </si>
  <si>
    <t>“This report does not allow us to show how the real funds are expended through the use of local funds and match funds from subgrantees.”</t>
  </si>
  <si>
    <t>Conduct system wide review of route ownership of half of their counties and cities as defined by the contract with KYTC; identify and collect road centerline information for all public roads not owned by the Cabinet and provide such data to the Cabinet (new road centerlines, attribute and spatial changes/errors to existing centerlines); provide assistence to the Cabinet; review Status Acceptance files and work with local officials to resolve ownership; work with local officials to identify updates and errors in road systems; obtain input from other agencies (911); reconcile road ownership discrepencies; adhere to data collection and processing requirements</t>
  </si>
  <si>
    <t xml:space="preserve">Lewis County Board of Education:   Year round youth services developed around the 14 elements in the WIOA Law.  Focus on Job Prepartion, Occupational Skills, Supportive Services, Work Experience, and Basic Skill Remediation. Conducts follow-up services. </t>
  </si>
  <si>
    <t xml:space="preserve">Morehead State University: Provides year round youth services developed around the 14 elements in the WIOA Law.  Focus on Job Prepartion, Occupational Skills, Supportive Services, Work Experience, and Basic Skill Remediation. Conducts follow-up services. </t>
  </si>
  <si>
    <t>No Direct Service provided by BTADD</t>
  </si>
  <si>
    <t>Occupational Skills</t>
  </si>
  <si>
    <t>Data is reflected in DW</t>
  </si>
  <si>
    <t>Program Serves Counties of the Buffalo Trace Region that are designated in the Appalachian Regional Commission. These include Fleming, Lewis, and Robertson</t>
  </si>
  <si>
    <t>Performance based contracts are fee for service and any funds not utilized are carried forward for future services.</t>
  </si>
  <si>
    <t>BTRHA ARC Program</t>
  </si>
  <si>
    <r>
      <rPr>
        <b/>
        <sz val="11"/>
        <rFont val="Calibri"/>
        <family val="2"/>
        <scheme val="minor"/>
      </rPr>
      <t xml:space="preserve">ADRC </t>
    </r>
    <r>
      <rPr>
        <sz val="11"/>
        <rFont val="Calibri"/>
        <family val="2"/>
        <scheme val="minor"/>
      </rPr>
      <t xml:space="preserve">                                                 - CARES</t>
    </r>
  </si>
  <si>
    <t>CARES EDA RLF</t>
  </si>
  <si>
    <r>
      <t xml:space="preserve">Title IIIC2                                        </t>
    </r>
    <r>
      <rPr>
        <sz val="11"/>
        <rFont val="Calibri"/>
        <family val="2"/>
        <scheme val="minor"/>
      </rPr>
      <t xml:space="preserve"> - ARPA</t>
    </r>
  </si>
  <si>
    <t>Assessment, Case Management, Homemaker, I&amp;A, Legal Assistance, Outreach, Recreation, Telephone Reassurance, Transportation</t>
  </si>
  <si>
    <t>Provide technical asssistance and coordination in the pursuit of investments designed to provide sustainable community and economic development initiatives; assist DLG with community development and community enhancement intitiatives; assist DLG coordinating efforts of divisions of local governments in planning, implementation and procurement of funding for projects and initatives related to disaster and emergency; provide technical assistance to local units of government and SPGE's in financial and general admin; perform functions of regional clearinghouses</t>
  </si>
  <si>
    <t xml:space="preserve">Augusta Independent BOE Youth Employment Program:  Provides a time limited work experience and job readiness skills training after determining youth eligibility.  </t>
  </si>
  <si>
    <t xml:space="preserve">Lewis County Board of Education Youth Employment program:  Provides time limited job preparation and work experience services for eligible youth.  </t>
  </si>
  <si>
    <t>Education and Labor #s</t>
  </si>
  <si>
    <r>
      <t xml:space="preserve"> </t>
    </r>
    <r>
      <rPr>
        <b/>
        <sz val="11"/>
        <rFont val="Calibri"/>
        <family val="2"/>
        <scheme val="minor"/>
      </rPr>
      <t>NSIP</t>
    </r>
    <r>
      <rPr>
        <sz val="11"/>
        <rFont val="Calibri"/>
        <family val="2"/>
        <scheme val="minor"/>
      </rPr>
      <t xml:space="preserve">                                                    - Nutrition Services Incentive Program                                       10/1/22 to 9/30/23</t>
    </r>
  </si>
  <si>
    <t>ESMP - Expanded Senior Meals Program-Services</t>
  </si>
  <si>
    <t>JFA Supplemental EDA CARES</t>
  </si>
  <si>
    <r>
      <rPr>
        <b/>
        <sz val="11"/>
        <rFont val="Calibri"/>
        <family val="2"/>
        <scheme val="minor"/>
      </rPr>
      <t>MIPPA AAA</t>
    </r>
    <r>
      <rPr>
        <sz val="11"/>
        <rFont val="Calibri"/>
        <family val="2"/>
        <scheme val="minor"/>
      </rPr>
      <t xml:space="preserve">                              9/1/22 to 8/31/23</t>
    </r>
  </si>
  <si>
    <r>
      <rPr>
        <b/>
        <sz val="11"/>
        <rFont val="Calibri"/>
        <family val="2"/>
        <scheme val="minor"/>
      </rPr>
      <t xml:space="preserve">MIPPA ADRC                 </t>
    </r>
    <r>
      <rPr>
        <sz val="11"/>
        <rFont val="Calibri"/>
        <family val="2"/>
        <scheme val="minor"/>
      </rPr>
      <t xml:space="preserve">         9/1/22 to 8/31/23</t>
    </r>
  </si>
  <si>
    <r>
      <t xml:space="preserve">MIPPA SHIP                             </t>
    </r>
    <r>
      <rPr>
        <sz val="11"/>
        <rFont val="Calibri"/>
        <family val="2"/>
        <scheme val="minor"/>
      </rPr>
      <t>9/1/22 to 8/31/23</t>
    </r>
  </si>
  <si>
    <t>Regional  SEP Energy BRIC</t>
  </si>
  <si>
    <r>
      <rPr>
        <b/>
        <sz val="11"/>
        <rFont val="Calibri"/>
        <family val="2"/>
        <scheme val="minor"/>
      </rPr>
      <t>Title III C1</t>
    </r>
    <r>
      <rPr>
        <sz val="11"/>
        <rFont val="Calibri"/>
        <family val="2"/>
        <scheme val="minor"/>
      </rPr>
      <t xml:space="preserve">                                     - ARPA</t>
    </r>
  </si>
  <si>
    <r>
      <t>Title III E                                         -</t>
    </r>
    <r>
      <rPr>
        <sz val="11"/>
        <rFont val="Calibri"/>
        <family val="2"/>
        <scheme val="minor"/>
      </rPr>
      <t xml:space="preserve"> ARPA</t>
    </r>
  </si>
  <si>
    <r>
      <rPr>
        <b/>
        <sz val="11"/>
        <rFont val="Calibri"/>
        <family val="2"/>
        <scheme val="minor"/>
      </rPr>
      <t xml:space="preserve">Title IIID </t>
    </r>
    <r>
      <rPr>
        <sz val="11"/>
        <rFont val="Calibri"/>
        <family val="2"/>
        <scheme val="minor"/>
      </rPr>
      <t xml:space="preserve">                                            - ARPA</t>
    </r>
  </si>
  <si>
    <t>Title IIIB ARPA</t>
  </si>
  <si>
    <t>Bridging the Gap Program</t>
  </si>
  <si>
    <t>All SLTCO funds were expended.</t>
  </si>
  <si>
    <t>All ESMP funds were fully expended.</t>
  </si>
  <si>
    <t xml:space="preserve">All funds expended </t>
  </si>
  <si>
    <t>Information, Assistance, Cash &amp; Counseling, Respite, Support Groups, Training</t>
  </si>
  <si>
    <t>Program year does not operate on fiscal year; therefore, the program extends between two fiscal years; Unexpended funds will remain with the state</t>
  </si>
  <si>
    <t xml:space="preserve">Conduct Energy Emergency Assessment of identified critical facilities in the region. Survey distribution and information collection will assess back up power capabilities and/or needs of critical facilities identied in the Regional Hazard Mitigation Plan. </t>
  </si>
  <si>
    <t>Number of completed surveys and percentage of completed information</t>
  </si>
  <si>
    <t xml:space="preserve">The grant award was fully expended.  However, some of the funding was approved for purchasing fixed assets.  According to our Financial Polices, such items must be capitalized and the depreciation expense recognized over the next five years.  </t>
  </si>
  <si>
    <t xml:space="preserve">KCTCS; Morehead State University; University of Kentucky, Lake Cumberland CDL, Bluegrass CDL  Academy; My Workforce Future; Shawnee State University; Eastern Kentucky University; Beckfield College; </t>
  </si>
  <si>
    <t>KCTCS; Morehead State University; Kentucky Welding Institute; University of Kentucky, Bluegrass CDL  Academy, Performance Training Solutions</t>
  </si>
  <si>
    <t xml:space="preserve">Career Team, LLC. Youth Employment Program:  provides a time limited work experience and job readiness skills training after determining youth eligibility.  </t>
  </si>
  <si>
    <t>2024 HB 1 Workforce development programming</t>
  </si>
  <si>
    <t>INNU Suicide Prevention</t>
  </si>
  <si>
    <t>Aging &amp; Disability Vaccination Collaborative</t>
  </si>
  <si>
    <t>Kentucky Caregiver</t>
  </si>
  <si>
    <r>
      <rPr>
        <b/>
        <sz val="11"/>
        <rFont val="Calibri"/>
        <family val="2"/>
        <scheme val="minor"/>
      </rPr>
      <t xml:space="preserve">Title VII  </t>
    </r>
    <r>
      <rPr>
        <sz val="11"/>
        <rFont val="Calibri"/>
        <family val="2"/>
        <scheme val="minor"/>
      </rPr>
      <t xml:space="preserve">                                         - Ombudsman ARPA</t>
    </r>
  </si>
  <si>
    <t>KY Office of Broadband Development - BEAD</t>
  </si>
  <si>
    <r>
      <rPr>
        <b/>
        <sz val="11"/>
        <rFont val="Calibri"/>
        <family val="2"/>
        <scheme val="minor"/>
      </rPr>
      <t>MIPPA AAA</t>
    </r>
    <r>
      <rPr>
        <sz val="11"/>
        <rFont val="Calibri"/>
        <family val="2"/>
        <scheme val="minor"/>
      </rPr>
      <t xml:space="preserve"> - 9/1/23-8/31/24</t>
    </r>
  </si>
  <si>
    <r>
      <t xml:space="preserve">MIPPA SHIP </t>
    </r>
    <r>
      <rPr>
        <sz val="11"/>
        <rFont val="Calibri"/>
        <family val="2"/>
        <scheme val="minor"/>
      </rPr>
      <t>9/1/23-8/31/24</t>
    </r>
  </si>
  <si>
    <r>
      <rPr>
        <b/>
        <sz val="11"/>
        <rFont val="Calibri"/>
        <family val="2"/>
        <scheme val="minor"/>
      </rPr>
      <t>MIPPA ADRC</t>
    </r>
    <r>
      <rPr>
        <sz val="11"/>
        <rFont val="Calibri"/>
        <family val="2"/>
        <scheme val="minor"/>
      </rPr>
      <t xml:space="preserve"> - 9/1/23-8/31/24</t>
    </r>
  </si>
  <si>
    <t>BTAAAIL has only a small amout of ARPA funds remaining which will be fully expended in FY 2025</t>
  </si>
  <si>
    <t>C2 funds were unexpended due to the extra available meal funds through ESMP and ARPA  The unexpended funds will be utilized in FY 2025</t>
  </si>
  <si>
    <t>BTAAAIL will fully expend  all III C 2 ARPA funds in FY 2025 prior to their expiration in September of 2025</t>
  </si>
  <si>
    <t>BTAAAIL expended all health promotion funds in FY 2024</t>
  </si>
  <si>
    <t>BTAAAIL will expend all Title III D ARPA funds in Fiscal year 2025 after being allow to use funding for traditional services.</t>
  </si>
  <si>
    <t>BTAAAIL utilized Federal Unexpended funds from FY 2023 prior to utilizing Federal funds.  These unexpended funds will assist in continuing to care for Caregivers in FY 2025</t>
  </si>
  <si>
    <t>BTAAAIL will expend all unexpended ARPA funds in FY 2025. The funding has assisted BTADD in serving additional Family Caregivers</t>
  </si>
  <si>
    <t>BTAAAIL will fully expended all unexpended Title VII Elder Abuse funds in FY 2025. Shared costs were lower than anticipated therefore leaving a small balance</t>
  </si>
  <si>
    <t>BTAAAIL will fully expended all unexpended Title VII Ombudsman  funds in FY 2025. Shared costs were lower than anticipated therefore leaving a small balance</t>
  </si>
  <si>
    <t>BTAAAIL will expend all Title VII ARPA funds in Fy 2025. Dollars were saved to utilize during resident rights month.</t>
  </si>
  <si>
    <t>Program year does not operate on state fiscal year; therefore, the program extends between two fiscal years. Funds will be fully expended during FY25.</t>
  </si>
  <si>
    <t>Medicaid ADRC Funds are earned per Level I Screening. BTAAAIL accessed other funding prior to ADRC to support the ADRC in FY 2025</t>
  </si>
  <si>
    <t>We did not have ADRC Cares funds in FY 2024</t>
  </si>
  <si>
    <t xml:space="preserve">BTAAAIL expended all homecare funds except for $1607.  DAIL provided BTAAAIL with extra state funds in the last few  months of the fiscal year.  It was very difficult to get the extra funding spent under the timeframe.  </t>
  </si>
  <si>
    <t xml:space="preserve"> Shared costs were lower than anticipated therefore leaving a small balance</t>
  </si>
  <si>
    <t xml:space="preserve">MIPPA funds run on a different timeline than the state fiscal year. </t>
  </si>
  <si>
    <t>Pilot program that last until June 30, 2025. All funds are on track to be expended</t>
  </si>
  <si>
    <t xml:space="preserve">BTAAAIL was told by DAIL to stop utilizing funds in April 2024. </t>
  </si>
  <si>
    <t>BTAAAIL thought that all funds had been expended but one bill came in after the close of the fiscal year and had to be paid with local dollars.</t>
  </si>
  <si>
    <t>BTAAAIL utilized FY 2023 Federal Unexpended funds as well as Title III B ARPA funds for services as Federal Dollars would carry over</t>
  </si>
  <si>
    <t>BTAAAIL utilized a large portion of ARPA funds in FY 2024 and will expend all ARPA funding in FY 2025</t>
  </si>
  <si>
    <t>BTAAAIL utilized  Title III C1 unexpended funds from FY 2023, ESMP funding as well as ARPA funds for Congregate Meals. Federal Dollars will carry over into FY 2025 and will be fully expended</t>
  </si>
  <si>
    <r>
      <rPr>
        <b/>
        <sz val="11"/>
        <rFont val="Calibri"/>
        <family val="2"/>
        <scheme val="minor"/>
      </rPr>
      <t>NSIP</t>
    </r>
    <r>
      <rPr>
        <sz val="11"/>
        <rFont val="Calibri"/>
        <family val="2"/>
        <scheme val="minor"/>
      </rPr>
      <t xml:space="preserve">                                                    - Nutrition Services Incentive Program                                 10/1/23 to 9/30/24</t>
    </r>
  </si>
  <si>
    <t>Funds were awarded based on deliverables specific to broadband development Expenditure of funds will extend between two fiscal years and is anticipated to be fully expended in FY25</t>
  </si>
  <si>
    <t xml:space="preserve">Obtain necessary licensing to retrieve shapefiles and data from FCC, NTIA, and state regarding broadband. Meet and work with Cities, Counties, and Anchor Institutions to confirm the validity of current information; report discrepencies according to state challenge process; provide to the state any enforceable broadband committments; and provide various deliverables associated to work tasks as required by the contract. </t>
  </si>
  <si>
    <t>Gateway ADD:  Determines eligibility for WIOA applicants.  Completes assessments, provides career guidance, and intensive case management services.   Completes follow-up services.</t>
  </si>
  <si>
    <t>Gateway ADD:  Determines eligibility for Trade applicants.  Completes assessments, provides career guidance, and intensive case management services.   Completes follow-up services.</t>
  </si>
  <si>
    <t>No enrolled customers during FY24</t>
  </si>
  <si>
    <t>Gateay ADD</t>
  </si>
  <si>
    <t>Gateway ADD</t>
  </si>
  <si>
    <t>No enrolled customers during FY 24</t>
  </si>
  <si>
    <t>KCTCS; Morehead State University; Shawnee State University; Eastern Kentucky University; Kentucky Welding Institute</t>
  </si>
  <si>
    <t>KCTCS</t>
  </si>
  <si>
    <t xml:space="preserve">154 through WIOA -                                9,550 through Career Center                                                                    </t>
  </si>
  <si>
    <t>Employment Rate 2nd Qtr:  90.3%; Employment Rate 4th qtr: 94.8% ; Median Earnings 2nd qtr: $11,695 ;          Credential: 79.5%  ;                      Measurable Skills: 86.7% .</t>
  </si>
  <si>
    <t>Employment Rate 2nd Qtr:  78.9%;    Employment Rate 4th qtr: 85.7%; Median Earnings 2nd qtr: $11, 505; Credential: 85.7% ;                     Measurable Skills: 85.7% .</t>
  </si>
  <si>
    <t>Employment Rate 2nd Qtr: 83%; Employment Rate 4th qtr: 82.5% ;   Median Earnings 2nd qtr: $6,502 ; Credential: 76.5%  ;                     Measurable Skills: 64.4% .</t>
  </si>
  <si>
    <t>Total amount of Reserves for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</si>
</sst>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00B050"/>
      <name val="Calibri"/>
      <family val="2"/>
      <scheme val="minor"/>
    </font>
    <font>
      <sz val="11"/>
      <name val="Calibri"/>
      <family val="2"/>
      <scheme val="minor"/>
    </font>
    <font>
      <b/>
      <sz val="14"/>
      <color theme="1"/>
      <name val="Calibri"/>
      <family val="2"/>
      <scheme val="minor"/>
    </font>
    <font>
      <b/>
      <sz val="11"/>
      <name val="Calibri"/>
      <family val="2"/>
      <scheme val="minor"/>
    </font>
    <font>
      <u/>
      <sz val="11"/>
      <color theme="10"/>
      <name val="Calibri"/>
      <family val="2"/>
      <scheme val="minor"/>
    </font>
    <font>
      <i/>
      <sz val="10"/>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03">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44" fontId="0" fillId="0" borderId="1" xfId="1" applyFont="1" applyBorder="1" applyAlignment="1">
      <alignment horizontal="center" wrapText="1"/>
    </xf>
    <xf numFmtId="0" fontId="0" fillId="0" borderId="1" xfId="0" applyBorder="1" applyAlignment="1">
      <alignment wrapText="1"/>
    </xf>
    <xf numFmtId="44" fontId="0" fillId="0" borderId="1" xfId="1" applyFont="1" applyBorder="1"/>
    <xf numFmtId="0" fontId="0" fillId="0" borderId="1" xfId="0" applyBorder="1"/>
    <xf numFmtId="9" fontId="0" fillId="0" borderId="1" xfId="2" applyFont="1" applyBorder="1"/>
    <xf numFmtId="0" fontId="0" fillId="0" borderId="0" xfId="0" applyAlignment="1">
      <alignment horizontal="center" vertical="center" wrapText="1"/>
    </xf>
    <xf numFmtId="44" fontId="0" fillId="0" borderId="0" xfId="1" applyFont="1"/>
    <xf numFmtId="0" fontId="0" fillId="0" borderId="0" xfId="0" applyAlignment="1">
      <alignment horizontal="center"/>
    </xf>
    <xf numFmtId="0" fontId="2" fillId="0" borderId="0" xfId="0" applyFont="1"/>
    <xf numFmtId="44" fontId="0" fillId="0" borderId="0" xfId="1" applyFont="1" applyBorder="1"/>
    <xf numFmtId="0" fontId="0" fillId="0" borderId="3" xfId="0" applyBorder="1"/>
    <xf numFmtId="0" fontId="0" fillId="0" borderId="4" xfId="0" applyBorder="1"/>
    <xf numFmtId="0" fontId="0" fillId="0" borderId="5" xfId="0" applyBorder="1"/>
    <xf numFmtId="44" fontId="0" fillId="0" borderId="3" xfId="1" applyFont="1" applyBorder="1"/>
    <xf numFmtId="44" fontId="0" fillId="0" borderId="4" xfId="1" applyFont="1" applyBorder="1"/>
    <xf numFmtId="44" fontId="0" fillId="0" borderId="5" xfId="1" applyFont="1" applyBorder="1"/>
    <xf numFmtId="9" fontId="0" fillId="0" borderId="0" xfId="2" applyFont="1"/>
    <xf numFmtId="44" fontId="0" fillId="0" borderId="1" xfId="1" applyFont="1" applyBorder="1" applyAlignment="1">
      <alignment horizontal="left" wrapText="1"/>
    </xf>
    <xf numFmtId="9" fontId="0" fillId="0" borderId="1" xfId="2" applyFont="1" applyBorder="1" applyAlignment="1">
      <alignment horizontal="center" wrapText="1"/>
    </xf>
    <xf numFmtId="44" fontId="0" fillId="0" borderId="1" xfId="0" applyNumberFormat="1" applyBorder="1" applyAlignment="1">
      <alignment horizontal="left" wrapText="1"/>
    </xf>
    <xf numFmtId="9" fontId="0" fillId="0" borderId="1" xfId="2" applyFont="1" applyBorder="1" applyAlignment="1">
      <alignment horizontal="left" wrapText="1"/>
    </xf>
    <xf numFmtId="44" fontId="0" fillId="0" borderId="5" xfId="1" applyFont="1" applyBorder="1" applyAlignment="1">
      <alignment horizontal="left" wrapText="1"/>
    </xf>
    <xf numFmtId="44" fontId="5" fillId="0" borderId="1" xfId="1" applyFont="1" applyBorder="1" applyAlignment="1">
      <alignment horizontal="center" wrapText="1"/>
    </xf>
    <xf numFmtId="0" fontId="6" fillId="0" borderId="0" xfId="0" applyFont="1" applyAlignment="1">
      <alignment horizontal="left"/>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xf>
    <xf numFmtId="0" fontId="6" fillId="0" borderId="1" xfId="0" applyFont="1" applyBorder="1" applyAlignment="1">
      <alignment horizontal="left"/>
    </xf>
    <xf numFmtId="0" fontId="6" fillId="0" borderId="3" xfId="0" applyFont="1" applyBorder="1" applyAlignment="1">
      <alignment horizontal="left"/>
    </xf>
    <xf numFmtId="0" fontId="6" fillId="0" borderId="0" xfId="0" applyFont="1"/>
    <xf numFmtId="9" fontId="6" fillId="0" borderId="1" xfId="2" applyFont="1" applyBorder="1" applyAlignment="1"/>
    <xf numFmtId="0" fontId="6" fillId="0" borderId="1" xfId="0" applyFont="1" applyBorder="1" applyAlignment="1">
      <alignment horizontal="left" vertical="top" wrapText="1"/>
    </xf>
    <xf numFmtId="0" fontId="6" fillId="0" borderId="0" xfId="0" applyFont="1" applyAlignment="1">
      <alignment wrapText="1"/>
    </xf>
    <xf numFmtId="0" fontId="6" fillId="0" borderId="7" xfId="0" applyFont="1" applyBorder="1" applyAlignment="1">
      <alignment wrapText="1"/>
    </xf>
    <xf numFmtId="9" fontId="6" fillId="0" borderId="1" xfId="2" applyFont="1" applyBorder="1" applyAlignment="1">
      <alignment wrapText="1"/>
    </xf>
    <xf numFmtId="0" fontId="6" fillId="0" borderId="0" xfId="0" applyFont="1" applyAlignment="1">
      <alignment horizontal="left" wrapText="1"/>
    </xf>
    <xf numFmtId="0" fontId="6" fillId="0" borderId="1" xfId="0" applyFont="1" applyBorder="1" applyAlignment="1">
      <alignment horizontal="left" wrapText="1"/>
    </xf>
    <xf numFmtId="0" fontId="6" fillId="0" borderId="3" xfId="0" applyFont="1" applyBorder="1" applyAlignment="1">
      <alignment horizontal="left" wrapText="1"/>
    </xf>
    <xf numFmtId="0" fontId="8" fillId="0" borderId="5" xfId="0" applyFont="1" applyBorder="1" applyAlignment="1">
      <alignment horizontal="center" vertical="center" wrapText="1"/>
    </xf>
    <xf numFmtId="9" fontId="6" fillId="0" borderId="1" xfId="2" applyFont="1" applyFill="1" applyBorder="1" applyAlignment="1">
      <alignment wrapText="1"/>
    </xf>
    <xf numFmtId="9" fontId="6" fillId="0" borderId="1" xfId="2" applyFont="1" applyFill="1" applyBorder="1" applyAlignment="1"/>
    <xf numFmtId="9" fontId="6" fillId="0" borderId="5" xfId="2" applyFont="1" applyFill="1" applyBorder="1" applyAlignment="1">
      <alignment wrapText="1"/>
    </xf>
    <xf numFmtId="9" fontId="6" fillId="0" borderId="5" xfId="2" applyFont="1" applyFill="1" applyBorder="1" applyAlignment="1"/>
    <xf numFmtId="0" fontId="9" fillId="0" borderId="0" xfId="3"/>
    <xf numFmtId="164" fontId="6" fillId="0" borderId="1" xfId="1" applyNumberFormat="1" applyFont="1" applyBorder="1" applyAlignment="1">
      <alignment wrapText="1"/>
    </xf>
    <xf numFmtId="164" fontId="6" fillId="0" borderId="1" xfId="1" applyNumberFormat="1" applyFont="1" applyBorder="1" applyAlignment="1"/>
    <xf numFmtId="0" fontId="6" fillId="6" borderId="1" xfId="0" applyFont="1" applyFill="1" applyBorder="1" applyAlignment="1">
      <alignment horizontal="left" vertical="top" wrapText="1"/>
    </xf>
    <xf numFmtId="0" fontId="6" fillId="6" borderId="1" xfId="0" applyFont="1" applyFill="1" applyBorder="1" applyAlignment="1">
      <alignment horizontal="left"/>
    </xf>
    <xf numFmtId="0" fontId="6" fillId="0" borderId="0" xfId="0" applyFont="1" applyAlignment="1">
      <alignment horizontal="center"/>
    </xf>
    <xf numFmtId="3" fontId="6" fillId="0" borderId="0" xfId="0" applyNumberFormat="1" applyFont="1" applyAlignment="1">
      <alignment horizontal="center"/>
    </xf>
    <xf numFmtId="0" fontId="6" fillId="5" borderId="0" xfId="0" applyFont="1" applyFill="1" applyAlignment="1">
      <alignment horizontal="left" wrapText="1"/>
    </xf>
    <xf numFmtId="0" fontId="6" fillId="5" borderId="0" xfId="0" applyFont="1" applyFill="1" applyAlignment="1">
      <alignment horizontal="left"/>
    </xf>
    <xf numFmtId="0" fontId="6" fillId="5" borderId="0" xfId="0" applyFont="1" applyFill="1" applyAlignment="1">
      <alignment wrapText="1"/>
    </xf>
    <xf numFmtId="0" fontId="6" fillId="5" borderId="0" xfId="0" applyFont="1" applyFill="1"/>
    <xf numFmtId="44" fontId="0" fillId="0" borderId="0" xfId="0" applyNumberFormat="1"/>
    <xf numFmtId="164" fontId="2" fillId="0" borderId="2" xfId="1" applyNumberFormat="1" applyFont="1" applyBorder="1"/>
    <xf numFmtId="0" fontId="6" fillId="0" borderId="3" xfId="0" applyFont="1" applyBorder="1" applyAlignment="1">
      <alignment horizontal="centerContinuous" vertical="top" wrapText="1"/>
    </xf>
    <xf numFmtId="0" fontId="6" fillId="0" borderId="4" xfId="0" applyFont="1" applyBorder="1" applyAlignment="1">
      <alignment horizontal="centerContinuous" vertical="top" wrapText="1"/>
    </xf>
    <xf numFmtId="0" fontId="6" fillId="0" borderId="4" xfId="0" applyFont="1" applyBorder="1" applyAlignment="1">
      <alignment horizontal="left" wrapText="1"/>
    </xf>
    <xf numFmtId="0" fontId="6" fillId="0" borderId="5" xfId="0" applyFont="1" applyBorder="1" applyAlignment="1">
      <alignment horizontal="centerContinuous" vertical="top" wrapText="1"/>
    </xf>
    <xf numFmtId="0" fontId="6" fillId="0" borderId="5" xfId="0" applyFont="1" applyBorder="1" applyAlignment="1">
      <alignment horizontal="left" wrapText="1"/>
    </xf>
    <xf numFmtId="0" fontId="6" fillId="6" borderId="1" xfId="0" applyFont="1" applyFill="1" applyBorder="1" applyAlignment="1">
      <alignment horizontal="left" wrapText="1"/>
    </xf>
    <xf numFmtId="0" fontId="6" fillId="0" borderId="3" xfId="0" applyFont="1" applyBorder="1" applyAlignment="1">
      <alignment horizontal="center"/>
    </xf>
    <xf numFmtId="0" fontId="6" fillId="2" borderId="9" xfId="0" applyFont="1" applyFill="1" applyBorder="1" applyAlignment="1">
      <alignment horizontal="center"/>
    </xf>
    <xf numFmtId="0" fontId="6" fillId="3" borderId="9" xfId="0" applyFont="1" applyFill="1" applyBorder="1" applyAlignment="1">
      <alignment horizontal="center"/>
    </xf>
    <xf numFmtId="44" fontId="6" fillId="0" borderId="3" xfId="1" applyFont="1" applyFill="1" applyBorder="1" applyAlignment="1">
      <alignment horizontal="center"/>
    </xf>
    <xf numFmtId="164" fontId="6" fillId="0" borderId="1" xfId="1" applyNumberFormat="1" applyFont="1" applyFill="1" applyBorder="1" applyAlignment="1">
      <alignment horizontal="left" wrapText="1"/>
    </xf>
    <xf numFmtId="164" fontId="8" fillId="0" borderId="11" xfId="0" applyNumberFormat="1" applyFont="1" applyFill="1" applyBorder="1"/>
    <xf numFmtId="164" fontId="6" fillId="0" borderId="1" xfId="1" applyNumberFormat="1" applyFont="1" applyFill="1" applyBorder="1" applyAlignment="1">
      <alignment horizontal="center"/>
    </xf>
    <xf numFmtId="44" fontId="6" fillId="0" borderId="3" xfId="1" applyFont="1" applyFill="1" applyBorder="1" applyAlignment="1">
      <alignment horizontal="left" wrapText="1"/>
    </xf>
    <xf numFmtId="0" fontId="10" fillId="0" borderId="0" xfId="0" applyFont="1"/>
    <xf numFmtId="164" fontId="8" fillId="0" borderId="10" xfId="1" applyNumberFormat="1" applyFont="1" applyFill="1" applyBorder="1" applyAlignment="1">
      <alignment wrapText="1"/>
    </xf>
    <xf numFmtId="164" fontId="8" fillId="0" borderId="11" xfId="1" applyNumberFormat="1" applyFont="1" applyFill="1" applyBorder="1" applyAlignment="1"/>
    <xf numFmtId="164" fontId="6" fillId="0" borderId="1" xfId="1" applyNumberFormat="1" applyFont="1" applyFill="1" applyBorder="1" applyAlignment="1"/>
    <xf numFmtId="0" fontId="6" fillId="5" borderId="0" xfId="0" applyFont="1" applyFill="1" applyAlignment="1">
      <alignment vertical="center"/>
    </xf>
    <xf numFmtId="0" fontId="6" fillId="6" borderId="0" xfId="0" applyFont="1" applyFill="1" applyAlignment="1">
      <alignment horizontal="left" wrapText="1"/>
    </xf>
    <xf numFmtId="0" fontId="6" fillId="0" borderId="1" xfId="0" applyFont="1" applyBorder="1" applyAlignment="1">
      <alignment wrapText="1"/>
    </xf>
    <xf numFmtId="164" fontId="0" fillId="0" borderId="6" xfId="1" applyNumberFormat="1" applyFont="1" applyFill="1" applyBorder="1"/>
    <xf numFmtId="164" fontId="0" fillId="0" borderId="1" xfId="1" applyNumberFormat="1" applyFont="1" applyFill="1" applyBorder="1"/>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0" fontId="7" fillId="0" borderId="0" xfId="0" applyFont="1" applyAlignment="1">
      <alignment horizontal="center"/>
    </xf>
  </cellXfs>
  <cellStyles count="4">
    <cellStyle name="Currency" xfId="1" builtinId="4"/>
    <cellStyle name="Hyperlink" xfId="3" builtinId="8"/>
    <cellStyle name="Normal" xfId="0" builtinId="0"/>
    <cellStyle name="Percent" xfId="2" builtinId="5"/>
  </cellStyles>
  <dxfs count="1">
    <dxf>
      <font>
        <b/>
        <i val="0"/>
        <color theme="0"/>
      </font>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104775</xdr:rowOff>
    </xdr:from>
    <xdr:to>
      <xdr:col>9</xdr:col>
      <xdr:colOff>57879</xdr:colOff>
      <xdr:row>36</xdr:row>
      <xdr:rowOff>48574</xdr:rowOff>
    </xdr:to>
    <xdr:pic>
      <xdr:nvPicPr>
        <xdr:cNvPr id="2" name="Picture 1">
          <a:extLst>
            <a:ext uri="{FF2B5EF4-FFF2-40B4-BE49-F238E27FC236}">
              <a16:creationId xmlns:a16="http://schemas.microsoft.com/office/drawing/2014/main" id="{90A94A15-3CE3-C7E8-999A-C1DEA30D68FE}"/>
            </a:ext>
          </a:extLst>
        </xdr:cNvPr>
        <xdr:cNvPicPr>
          <a:picLocks noChangeAspect="1"/>
        </xdr:cNvPicPr>
      </xdr:nvPicPr>
      <xdr:blipFill>
        <a:blip xmlns:r="http://schemas.openxmlformats.org/officeDocument/2006/relationships" r:embed="rId1"/>
        <a:stretch>
          <a:fillRect/>
        </a:stretch>
      </xdr:blipFill>
      <xdr:spPr>
        <a:xfrm>
          <a:off x="323850" y="104775"/>
          <a:ext cx="5220429" cy="6801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tephen%20Culp%2012-7-17\PROGRAMS\WIA\FY%202018\Board%20Reports\8-16-2017\Board%20Report%20thru%202017%20JUN%20-%20%208-10-17%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Summary Sheet"/>
    </sheetNames>
    <sheetDataSet>
      <sheetData sheetId="0">
        <row r="17">
          <cell r="J17">
            <v>958243.62</v>
          </cell>
          <cell r="M17">
            <v>926830.34</v>
          </cell>
          <cell r="P17">
            <v>2714106.77</v>
          </cell>
          <cell r="S17">
            <v>70775.600000000006</v>
          </cell>
          <cell r="V17">
            <v>1074164.51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M1:M2"/>
  <sheetViews>
    <sheetView tabSelected="1" zoomScale="115" zoomScaleNormal="115" workbookViewId="0">
      <selection activeCell="L13" sqref="L13"/>
    </sheetView>
  </sheetViews>
  <sheetFormatPr defaultRowHeight="15" x14ac:dyDescent="0.25"/>
  <sheetData>
    <row r="1" spans="13:13" x14ac:dyDescent="0.25">
      <c r="M1" s="47"/>
    </row>
    <row r="2" spans="13:13" x14ac:dyDescent="0.25">
      <c r="M2" s="47"/>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W57"/>
  <sheetViews>
    <sheetView zoomScaleNormal="100" workbookViewId="0">
      <pane xSplit="1" ySplit="3" topLeftCell="B4" activePane="bottomRight" state="frozen"/>
      <selection pane="topRight" activeCell="B1" sqref="B1"/>
      <selection pane="bottomLeft" activeCell="A4" sqref="A4"/>
      <selection pane="bottomRight" activeCell="B12" sqref="B12"/>
    </sheetView>
  </sheetViews>
  <sheetFormatPr defaultColWidth="8.85546875" defaultRowHeight="15" x14ac:dyDescent="0.25"/>
  <cols>
    <col min="1" max="1" width="28.85546875" style="36" customWidth="1"/>
    <col min="2" max="2" width="61.140625" style="33" customWidth="1"/>
    <col min="3" max="3" width="25.7109375" style="33" customWidth="1"/>
    <col min="4" max="4" width="16.7109375" style="33" customWidth="1"/>
    <col min="5" max="6" width="23.42578125" style="33" customWidth="1"/>
    <col min="7" max="44" width="25.7109375" style="33" customWidth="1"/>
    <col min="45" max="45" width="35.42578125" style="33" customWidth="1"/>
    <col min="46" max="46" width="30.5703125" style="33" customWidth="1"/>
    <col min="47" max="47" width="30" style="33" customWidth="1"/>
    <col min="48" max="49" width="27.140625" style="33" customWidth="1"/>
    <col min="50" max="16384" width="8.85546875" style="33"/>
  </cols>
  <sheetData>
    <row r="1" spans="1:49" ht="15.75" thickBot="1" x14ac:dyDescent="0.3">
      <c r="B1" s="74" t="s">
        <v>159</v>
      </c>
      <c r="K1" s="74" t="s">
        <v>158</v>
      </c>
    </row>
    <row r="2" spans="1:49" ht="15.75" thickBot="1" x14ac:dyDescent="0.3">
      <c r="A2" s="37"/>
      <c r="B2" s="89" t="s">
        <v>30</v>
      </c>
      <c r="C2" s="90"/>
      <c r="D2" s="90"/>
      <c r="E2" s="90"/>
      <c r="F2" s="90"/>
      <c r="G2" s="90"/>
      <c r="H2" s="90"/>
      <c r="I2" s="90"/>
      <c r="J2" s="90"/>
      <c r="K2" s="90"/>
      <c r="L2" s="90"/>
      <c r="M2" s="90"/>
      <c r="N2" s="90"/>
      <c r="O2" s="90"/>
      <c r="P2" s="90"/>
      <c r="Q2" s="90"/>
      <c r="R2" s="90"/>
      <c r="S2" s="90"/>
      <c r="T2" s="90"/>
      <c r="U2" s="90"/>
      <c r="V2" s="90"/>
      <c r="W2" s="90"/>
      <c r="X2" s="90"/>
      <c r="Y2" s="90"/>
      <c r="Z2" s="90"/>
      <c r="AA2" s="90"/>
      <c r="AB2" s="90"/>
      <c r="AC2" s="67"/>
      <c r="AD2" s="67"/>
      <c r="AE2" s="67"/>
      <c r="AF2" s="67"/>
      <c r="AG2" s="67"/>
      <c r="AH2" s="91" t="s">
        <v>27</v>
      </c>
      <c r="AI2" s="92"/>
      <c r="AJ2" s="92"/>
      <c r="AK2" s="92"/>
      <c r="AL2" s="92"/>
      <c r="AM2" s="92"/>
      <c r="AN2" s="92"/>
      <c r="AO2" s="92"/>
      <c r="AP2" s="92"/>
      <c r="AQ2" s="68"/>
      <c r="AR2" s="68"/>
      <c r="AS2" s="96" t="s">
        <v>29</v>
      </c>
      <c r="AT2" s="97"/>
      <c r="AU2" s="97"/>
      <c r="AV2" s="97"/>
      <c r="AW2" s="97"/>
    </row>
    <row r="3" spans="1:49" s="29" customFormat="1" ht="75.75" thickBot="1" x14ac:dyDescent="0.3">
      <c r="A3" s="28"/>
      <c r="B3" s="28" t="s">
        <v>111</v>
      </c>
      <c r="C3" s="42" t="s">
        <v>187</v>
      </c>
      <c r="D3" s="28" t="s">
        <v>112</v>
      </c>
      <c r="E3" s="28" t="s">
        <v>113</v>
      </c>
      <c r="F3" s="28" t="s">
        <v>184</v>
      </c>
      <c r="G3" s="28" t="s">
        <v>114</v>
      </c>
      <c r="H3" s="42" t="s">
        <v>171</v>
      </c>
      <c r="I3" s="28" t="s">
        <v>118</v>
      </c>
      <c r="J3" s="28" t="s">
        <v>186</v>
      </c>
      <c r="K3" s="28" t="s">
        <v>115</v>
      </c>
      <c r="L3" s="42" t="s">
        <v>185</v>
      </c>
      <c r="M3" s="28" t="s">
        <v>116</v>
      </c>
      <c r="N3" s="28" t="s">
        <v>117</v>
      </c>
      <c r="O3" s="28" t="s">
        <v>204</v>
      </c>
      <c r="P3" s="28" t="s">
        <v>231</v>
      </c>
      <c r="Q3" s="28" t="s">
        <v>177</v>
      </c>
      <c r="R3" s="28" t="s">
        <v>119</v>
      </c>
      <c r="S3" s="28" t="s">
        <v>169</v>
      </c>
      <c r="T3" s="42" t="s">
        <v>12</v>
      </c>
      <c r="U3" s="42" t="s">
        <v>13</v>
      </c>
      <c r="V3" s="42" t="s">
        <v>120</v>
      </c>
      <c r="W3" s="42" t="s">
        <v>207</v>
      </c>
      <c r="X3" s="42" t="s">
        <v>182</v>
      </c>
      <c r="Y3" s="28" t="s">
        <v>206</v>
      </c>
      <c r="Z3" s="28" t="s">
        <v>180</v>
      </c>
      <c r="AA3" s="28" t="s">
        <v>181</v>
      </c>
      <c r="AB3" s="28" t="s">
        <v>208</v>
      </c>
      <c r="AC3" s="42" t="s">
        <v>178</v>
      </c>
      <c r="AD3" s="42" t="s">
        <v>188</v>
      </c>
      <c r="AE3" s="42" t="s">
        <v>201</v>
      </c>
      <c r="AF3" s="42" t="s">
        <v>202</v>
      </c>
      <c r="AG3" s="42" t="s">
        <v>203</v>
      </c>
      <c r="AH3" s="28" t="s">
        <v>121</v>
      </c>
      <c r="AI3" s="28" t="s">
        <v>122</v>
      </c>
      <c r="AJ3" s="28" t="s">
        <v>123</v>
      </c>
      <c r="AK3" s="28" t="s">
        <v>157</v>
      </c>
      <c r="AL3" s="28" t="s">
        <v>156</v>
      </c>
      <c r="AM3" s="42" t="s">
        <v>179</v>
      </c>
      <c r="AN3" s="28" t="s">
        <v>124</v>
      </c>
      <c r="AO3" s="28" t="s">
        <v>125</v>
      </c>
      <c r="AP3" s="28" t="s">
        <v>126</v>
      </c>
      <c r="AQ3" s="42" t="s">
        <v>183</v>
      </c>
      <c r="AR3" s="42" t="s">
        <v>205</v>
      </c>
      <c r="AS3" s="42" t="s">
        <v>23</v>
      </c>
      <c r="AT3" s="42" t="s">
        <v>25</v>
      </c>
      <c r="AU3" s="42" t="s">
        <v>24</v>
      </c>
      <c r="AV3" s="42" t="s">
        <v>26</v>
      </c>
      <c r="AW3" s="42" t="s">
        <v>200</v>
      </c>
    </row>
    <row r="4" spans="1:49" s="72" customFormat="1" ht="15.75" thickBot="1" x14ac:dyDescent="0.3">
      <c r="A4" s="70" t="s">
        <v>14</v>
      </c>
      <c r="B4" s="71">
        <v>154460.38999999998</v>
      </c>
      <c r="C4" s="71">
        <v>109744.67</v>
      </c>
      <c r="D4" s="71">
        <v>55345.89</v>
      </c>
      <c r="E4" s="71">
        <v>258468.88</v>
      </c>
      <c r="F4" s="71">
        <v>69802.91</v>
      </c>
      <c r="G4" s="71">
        <v>125507.49</v>
      </c>
      <c r="H4" s="71">
        <v>112240.33</v>
      </c>
      <c r="I4" s="71">
        <v>2950</v>
      </c>
      <c r="J4" s="71">
        <v>11055</v>
      </c>
      <c r="K4" s="71">
        <v>47332.5</v>
      </c>
      <c r="L4" s="71">
        <v>30750.65</v>
      </c>
      <c r="M4" s="71">
        <v>795</v>
      </c>
      <c r="N4" s="71">
        <v>1989</v>
      </c>
      <c r="O4" s="71">
        <v>4241.84</v>
      </c>
      <c r="P4" s="71">
        <v>40444.9</v>
      </c>
      <c r="Q4" s="71">
        <v>34267.9</v>
      </c>
      <c r="R4" s="71">
        <v>48250</v>
      </c>
      <c r="S4" s="71">
        <v>127.68</v>
      </c>
      <c r="T4" s="71">
        <v>21982</v>
      </c>
      <c r="U4" s="71">
        <v>266728</v>
      </c>
      <c r="V4" s="71">
        <v>52000</v>
      </c>
      <c r="W4" s="71">
        <v>14424</v>
      </c>
      <c r="X4" s="71">
        <v>727.55</v>
      </c>
      <c r="Y4" s="71">
        <v>3424</v>
      </c>
      <c r="Z4" s="71">
        <v>948.55</v>
      </c>
      <c r="AA4" s="71">
        <v>1121.3900000000001</v>
      </c>
      <c r="AB4" s="71">
        <v>3858</v>
      </c>
      <c r="AC4" s="71">
        <v>638142.32999999996</v>
      </c>
      <c r="AD4" s="71">
        <v>187711</v>
      </c>
      <c r="AE4" s="71">
        <v>4301.72</v>
      </c>
      <c r="AF4" s="71">
        <v>77000</v>
      </c>
      <c r="AG4" s="71">
        <v>39550.92</v>
      </c>
      <c r="AH4" s="71">
        <v>116058.34</v>
      </c>
      <c r="AI4" s="71">
        <v>20829</v>
      </c>
      <c r="AJ4" s="71">
        <v>77933.350000000006</v>
      </c>
      <c r="AK4" s="71">
        <v>104413.76000000001</v>
      </c>
      <c r="AL4" s="71">
        <v>69609.179999999993</v>
      </c>
      <c r="AM4" s="71">
        <v>16592.88</v>
      </c>
      <c r="AN4" s="71">
        <v>7000</v>
      </c>
      <c r="AO4" s="71">
        <v>74118.600000000006</v>
      </c>
      <c r="AP4" s="71">
        <v>50000</v>
      </c>
      <c r="AQ4" s="71">
        <v>14994</v>
      </c>
      <c r="AR4" s="71">
        <v>25000</v>
      </c>
      <c r="AS4" s="71">
        <v>2323007.2599999998</v>
      </c>
      <c r="AT4" s="71">
        <v>928646.76</v>
      </c>
      <c r="AU4" s="71">
        <v>2534554.14</v>
      </c>
      <c r="AV4" s="71">
        <v>600</v>
      </c>
      <c r="AW4" s="71">
        <v>952380.96</v>
      </c>
    </row>
    <row r="5" spans="1:49" s="72" customFormat="1" ht="15.75" thickBot="1" x14ac:dyDescent="0.3">
      <c r="A5" s="70" t="s">
        <v>34</v>
      </c>
      <c r="B5" s="71">
        <v>104.37</v>
      </c>
      <c r="C5" s="71">
        <v>1930.71</v>
      </c>
      <c r="D5" s="71">
        <v>19.010000000000002</v>
      </c>
      <c r="E5" s="71">
        <v>0</v>
      </c>
      <c r="F5" s="71">
        <v>808.52</v>
      </c>
      <c r="G5" s="71">
        <v>70.31</v>
      </c>
      <c r="H5" s="71">
        <v>1188.18</v>
      </c>
      <c r="I5" s="71">
        <v>0</v>
      </c>
      <c r="J5" s="71">
        <v>0</v>
      </c>
      <c r="K5" s="71">
        <v>742.06999999999994</v>
      </c>
      <c r="L5" s="71">
        <v>295.7</v>
      </c>
      <c r="M5" s="71">
        <v>4.92</v>
      </c>
      <c r="N5" s="71">
        <v>44.41</v>
      </c>
      <c r="O5" s="71">
        <v>0</v>
      </c>
      <c r="P5" s="71">
        <v>0</v>
      </c>
      <c r="Q5" s="71">
        <v>0.79</v>
      </c>
      <c r="R5" s="71">
        <v>0</v>
      </c>
      <c r="S5" s="71">
        <v>0</v>
      </c>
      <c r="T5" s="71">
        <v>38.64</v>
      </c>
      <c r="U5" s="71">
        <v>0</v>
      </c>
      <c r="V5" s="71">
        <v>0</v>
      </c>
      <c r="W5" s="71">
        <v>0</v>
      </c>
      <c r="X5" s="71">
        <v>45.64</v>
      </c>
      <c r="Y5" s="71">
        <v>0</v>
      </c>
      <c r="Z5" s="71">
        <v>10.55</v>
      </c>
      <c r="AA5" s="71">
        <v>22.46</v>
      </c>
      <c r="AB5" s="71">
        <v>0</v>
      </c>
      <c r="AC5" s="71">
        <v>112.84</v>
      </c>
      <c r="AD5" s="71">
        <v>0</v>
      </c>
      <c r="AE5" s="71">
        <v>41.96</v>
      </c>
      <c r="AF5" s="71">
        <v>0</v>
      </c>
      <c r="AG5" s="71">
        <v>0</v>
      </c>
      <c r="AH5" s="71">
        <v>299.25</v>
      </c>
      <c r="AI5" s="71">
        <v>81.93</v>
      </c>
      <c r="AJ5" s="71">
        <v>0</v>
      </c>
      <c r="AK5" s="71">
        <v>144.49</v>
      </c>
      <c r="AL5" s="71">
        <v>159.27000000000001</v>
      </c>
      <c r="AM5" s="71">
        <v>0</v>
      </c>
      <c r="AN5" s="71">
        <v>0</v>
      </c>
      <c r="AO5" s="71">
        <v>8235</v>
      </c>
      <c r="AP5" s="71">
        <v>0</v>
      </c>
      <c r="AQ5" s="71">
        <v>0</v>
      </c>
      <c r="AR5" s="71">
        <v>0</v>
      </c>
      <c r="AS5" s="71">
        <v>5521.7000000000007</v>
      </c>
      <c r="AT5" s="71">
        <v>0</v>
      </c>
      <c r="AU5" s="71">
        <v>0</v>
      </c>
      <c r="AV5" s="71">
        <v>0</v>
      </c>
      <c r="AW5" s="71">
        <v>0</v>
      </c>
    </row>
    <row r="6" spans="1:49" s="69" customFormat="1" ht="15.75" thickBot="1" x14ac:dyDescent="0.3">
      <c r="A6" s="73" t="s">
        <v>35</v>
      </c>
      <c r="B6" s="69">
        <v>154564.75999999998</v>
      </c>
      <c r="C6" s="69">
        <v>111675.38</v>
      </c>
      <c r="D6" s="69">
        <v>55364.9</v>
      </c>
      <c r="E6" s="69">
        <v>258468.88</v>
      </c>
      <c r="F6" s="69">
        <v>70611.430000000008</v>
      </c>
      <c r="G6" s="69">
        <v>125577.8</v>
      </c>
      <c r="H6" s="69">
        <v>113428.51</v>
      </c>
      <c r="I6" s="69">
        <v>2950</v>
      </c>
      <c r="J6" s="69">
        <v>11055</v>
      </c>
      <c r="K6" s="69">
        <v>48074.57</v>
      </c>
      <c r="L6" s="69">
        <v>31046.350000000002</v>
      </c>
      <c r="M6" s="69">
        <v>799.92</v>
      </c>
      <c r="N6" s="69">
        <v>2033.41</v>
      </c>
      <c r="O6" s="69">
        <v>4241.84</v>
      </c>
      <c r="P6" s="69">
        <v>40444.9</v>
      </c>
      <c r="Q6" s="69">
        <v>34268.69</v>
      </c>
      <c r="R6" s="69">
        <v>48250</v>
      </c>
      <c r="S6" s="69">
        <v>127.68</v>
      </c>
      <c r="T6" s="69">
        <v>22020.639999999999</v>
      </c>
      <c r="U6" s="69">
        <v>266728</v>
      </c>
      <c r="V6" s="69">
        <v>52000</v>
      </c>
      <c r="W6" s="69">
        <v>14424</v>
      </c>
      <c r="X6" s="69">
        <v>773.18999999999994</v>
      </c>
      <c r="Y6" s="69">
        <v>3424</v>
      </c>
      <c r="Z6" s="69">
        <v>959.09999999999991</v>
      </c>
      <c r="AA6" s="69">
        <v>1143.8500000000001</v>
      </c>
      <c r="AB6" s="69">
        <v>3858</v>
      </c>
      <c r="AC6" s="69">
        <v>638255.16999999993</v>
      </c>
      <c r="AD6" s="69">
        <v>187711</v>
      </c>
      <c r="AE6" s="69">
        <v>4343.68</v>
      </c>
      <c r="AF6" s="69">
        <v>77000</v>
      </c>
      <c r="AG6" s="69">
        <v>39550.92</v>
      </c>
      <c r="AH6" s="69">
        <v>116357.59</v>
      </c>
      <c r="AI6" s="69">
        <v>20910.93</v>
      </c>
      <c r="AJ6" s="69">
        <v>77933.350000000006</v>
      </c>
      <c r="AK6" s="69">
        <v>104558.25000000001</v>
      </c>
      <c r="AL6" s="69">
        <v>69768.45</v>
      </c>
      <c r="AM6" s="69">
        <v>16592.88</v>
      </c>
      <c r="AN6" s="69">
        <v>7000</v>
      </c>
      <c r="AO6" s="69">
        <v>82353.600000000006</v>
      </c>
      <c r="AP6" s="69">
        <v>50000</v>
      </c>
      <c r="AQ6" s="69">
        <v>14994</v>
      </c>
      <c r="AR6" s="69">
        <v>25000</v>
      </c>
      <c r="AS6" s="69">
        <v>2328528.96</v>
      </c>
      <c r="AT6" s="69">
        <v>928646.76</v>
      </c>
      <c r="AU6" s="69">
        <v>2534554.14</v>
      </c>
      <c r="AV6" s="69">
        <v>600</v>
      </c>
      <c r="AW6" s="69">
        <v>952380.96</v>
      </c>
    </row>
    <row r="7" spans="1:49" s="76" customFormat="1" ht="15.75" thickBot="1" x14ac:dyDescent="0.3">
      <c r="A7" s="75" t="s">
        <v>0</v>
      </c>
      <c r="B7" s="71">
        <v>19345.450831000002</v>
      </c>
      <c r="C7" s="71">
        <v>7871.19</v>
      </c>
      <c r="D7" s="71">
        <v>5911.4841639999995</v>
      </c>
      <c r="E7" s="71">
        <v>18774.219999999998</v>
      </c>
      <c r="F7" s="71">
        <v>3271.11</v>
      </c>
      <c r="G7" s="71">
        <v>13031.640000000001</v>
      </c>
      <c r="H7" s="71">
        <v>3803.15</v>
      </c>
      <c r="I7" s="71">
        <v>0</v>
      </c>
      <c r="J7" s="71">
        <v>0</v>
      </c>
      <c r="K7" s="71">
        <v>4413.4997910000002</v>
      </c>
      <c r="L7" s="71">
        <v>958.56</v>
      </c>
      <c r="M7" s="71">
        <v>34.850586</v>
      </c>
      <c r="N7" s="71">
        <v>198.45643000000001</v>
      </c>
      <c r="O7" s="71">
        <v>175.981662</v>
      </c>
      <c r="P7" s="71">
        <v>0</v>
      </c>
      <c r="Q7" s="71">
        <v>0</v>
      </c>
      <c r="R7" s="71">
        <v>2887.785304</v>
      </c>
      <c r="S7" s="71">
        <v>0</v>
      </c>
      <c r="T7" s="71">
        <v>2350.401879</v>
      </c>
      <c r="U7" s="71">
        <v>33985.901665999998</v>
      </c>
      <c r="V7" s="71">
        <v>5582.7864090000003</v>
      </c>
      <c r="W7" s="71">
        <v>379.74004500000001</v>
      </c>
      <c r="X7" s="71">
        <v>70.083377999999996</v>
      </c>
      <c r="Y7" s="71">
        <v>24.285451000000002</v>
      </c>
      <c r="Z7" s="71">
        <v>99.860679999999988</v>
      </c>
      <c r="AA7" s="71">
        <v>119.110331</v>
      </c>
      <c r="AB7" s="71">
        <v>100.43498700000001</v>
      </c>
      <c r="AC7" s="71">
        <v>32825.918500999993</v>
      </c>
      <c r="AD7" s="71">
        <v>822.92767000000003</v>
      </c>
      <c r="AE7" s="71">
        <v>501.61624399999999</v>
      </c>
      <c r="AF7" s="71">
        <v>822.51646100000005</v>
      </c>
      <c r="AG7" s="71">
        <v>7440.0460240000011</v>
      </c>
      <c r="AH7" s="71">
        <v>10886.287043</v>
      </c>
      <c r="AI7" s="71">
        <v>2279.4096300000001</v>
      </c>
      <c r="AJ7" s="71">
        <v>7956.7446250000012</v>
      </c>
      <c r="AK7" s="71">
        <v>11312.540162000001</v>
      </c>
      <c r="AL7" s="71">
        <v>7650.6051630000002</v>
      </c>
      <c r="AM7" s="71">
        <v>0</v>
      </c>
      <c r="AN7" s="71">
        <v>278.97074199999997</v>
      </c>
      <c r="AO7" s="71">
        <v>8708.1418659999981</v>
      </c>
      <c r="AP7" s="71">
        <v>5202.0306920000003</v>
      </c>
      <c r="AQ7" s="71">
        <v>1489.220454</v>
      </c>
      <c r="AR7" s="71">
        <v>1872.2577879999999</v>
      </c>
      <c r="AS7" s="71">
        <v>26979.100198999997</v>
      </c>
      <c r="AT7" s="71">
        <v>15356.764948000002</v>
      </c>
      <c r="AU7" s="71">
        <v>15744.765578000002</v>
      </c>
      <c r="AV7" s="71">
        <v>0</v>
      </c>
      <c r="AW7" s="71">
        <v>0</v>
      </c>
    </row>
    <row r="8" spans="1:49" s="46" customFormat="1" ht="15.75" thickBot="1" x14ac:dyDescent="0.3">
      <c r="A8" s="45" t="s">
        <v>1</v>
      </c>
      <c r="B8" s="46">
        <v>0.12516081175942048</v>
      </c>
      <c r="C8" s="46">
        <v>7.0482768896779208E-2</v>
      </c>
      <c r="D8" s="46">
        <v>0.10677313901045607</v>
      </c>
      <c r="E8" s="46">
        <v>7.263628797401063E-2</v>
      </c>
      <c r="F8" s="46">
        <v>4.6325502825817287E-2</v>
      </c>
      <c r="G8" s="46">
        <v>0.10377343766175233</v>
      </c>
      <c r="H8" s="46">
        <v>3.3529048384749127E-2</v>
      </c>
      <c r="I8" s="46">
        <v>0</v>
      </c>
      <c r="J8" s="46">
        <v>0</v>
      </c>
      <c r="K8" s="46">
        <v>9.1805288970863388E-2</v>
      </c>
      <c r="L8" s="46">
        <v>3.087512702781486E-2</v>
      </c>
      <c r="M8" s="46">
        <v>4.3567589258925891E-2</v>
      </c>
      <c r="N8" s="46">
        <v>9.7597843032147968E-2</v>
      </c>
      <c r="O8" s="46">
        <v>4.148710512419139E-2</v>
      </c>
      <c r="P8" s="46">
        <v>0</v>
      </c>
      <c r="Q8" s="46">
        <v>0</v>
      </c>
      <c r="R8" s="46">
        <v>5.9850472621761658E-2</v>
      </c>
      <c r="S8" s="46">
        <v>0</v>
      </c>
      <c r="T8" s="46">
        <v>0.10673631097915411</v>
      </c>
      <c r="U8" s="46">
        <v>0.12741782514771602</v>
      </c>
      <c r="V8" s="46">
        <v>0.10736127709615385</v>
      </c>
      <c r="W8" s="46">
        <v>2.6326958194675541E-2</v>
      </c>
      <c r="X8" s="46">
        <v>9.0641857758118963E-2</v>
      </c>
      <c r="Y8" s="46">
        <v>7.0927134929906549E-3</v>
      </c>
      <c r="Z8" s="46">
        <v>0.10411915337295381</v>
      </c>
      <c r="AA8" s="46">
        <v>0.10413107575293962</v>
      </c>
      <c r="AB8" s="46">
        <v>2.6032915241057546E-2</v>
      </c>
      <c r="AC8" s="46">
        <v>5.143071305007995E-2</v>
      </c>
      <c r="AD8" s="46">
        <v>4.3840140961371472E-3</v>
      </c>
      <c r="AE8" s="46">
        <v>0.11548185962133489</v>
      </c>
      <c r="AF8" s="46">
        <v>1.0682031961038962E-2</v>
      </c>
      <c r="AG8" s="46">
        <v>0.18811309633252529</v>
      </c>
      <c r="AH8" s="46">
        <v>9.3558890683452633E-2</v>
      </c>
      <c r="AI8" s="46">
        <v>0.1090056554156128</v>
      </c>
      <c r="AJ8" s="46">
        <v>0.10209678686980607</v>
      </c>
      <c r="AK8" s="46">
        <v>0.10819366393374028</v>
      </c>
      <c r="AL8" s="46">
        <v>0.10965708945805734</v>
      </c>
      <c r="AM8" s="46">
        <v>0</v>
      </c>
      <c r="AN8" s="46">
        <v>3.9852963142857141E-2</v>
      </c>
      <c r="AO8" s="46">
        <v>0.10574087673155755</v>
      </c>
      <c r="AP8" s="46">
        <v>0.10404061384</v>
      </c>
      <c r="AQ8" s="46">
        <v>9.9321092036814732E-2</v>
      </c>
      <c r="AR8" s="46">
        <v>7.4890311520000002E-2</v>
      </c>
      <c r="AS8" s="46">
        <v>1.1586327961753157E-2</v>
      </c>
      <c r="AT8" s="46">
        <v>1.6536712999461713E-2</v>
      </c>
      <c r="AU8" s="46">
        <v>6.2120454755801753E-3</v>
      </c>
      <c r="AV8" s="46">
        <v>0</v>
      </c>
      <c r="AW8" s="46">
        <v>0</v>
      </c>
    </row>
    <row r="9" spans="1:49" s="76" customFormat="1" ht="15.75" thickBot="1" x14ac:dyDescent="0.3">
      <c r="A9" s="75" t="s">
        <v>2</v>
      </c>
      <c r="B9" s="71">
        <v>94963.98</v>
      </c>
      <c r="C9" s="71">
        <v>48231.01</v>
      </c>
      <c r="D9" s="71">
        <v>26331.980000000007</v>
      </c>
      <c r="E9" s="71">
        <v>173358.13</v>
      </c>
      <c r="F9" s="71">
        <v>60213</v>
      </c>
      <c r="G9" s="71">
        <v>91865.56</v>
      </c>
      <c r="H9" s="71">
        <v>44917.9</v>
      </c>
      <c r="I9" s="71">
        <v>2950</v>
      </c>
      <c r="J9" s="71">
        <v>5133.46</v>
      </c>
      <c r="K9" s="71">
        <v>23027.22</v>
      </c>
      <c r="L9" s="71">
        <v>14113.42</v>
      </c>
      <c r="M9" s="71">
        <v>630.5</v>
      </c>
      <c r="N9" s="71">
        <v>1026.1100000000001</v>
      </c>
      <c r="O9" s="71">
        <v>810.37</v>
      </c>
      <c r="P9" s="71">
        <v>0</v>
      </c>
      <c r="Q9" s="71">
        <v>34262.400000000001</v>
      </c>
      <c r="R9" s="71">
        <v>13157.06</v>
      </c>
      <c r="S9" s="71">
        <v>0</v>
      </c>
      <c r="T9" s="71">
        <v>10702.500000000002</v>
      </c>
      <c r="U9" s="71">
        <v>197864.81000000003</v>
      </c>
      <c r="V9" s="71">
        <v>24513.68</v>
      </c>
      <c r="W9" s="71">
        <v>2523.7600000000007</v>
      </c>
      <c r="X9" s="71">
        <v>421.59</v>
      </c>
      <c r="Y9" s="71">
        <v>394.07</v>
      </c>
      <c r="Z9" s="71">
        <v>458.13</v>
      </c>
      <c r="AA9" s="71">
        <v>545.64</v>
      </c>
      <c r="AB9" s="71">
        <v>545.73</v>
      </c>
      <c r="AC9" s="71">
        <v>594534.94999999995</v>
      </c>
      <c r="AD9" s="71">
        <v>12015.390000000001</v>
      </c>
      <c r="AE9" s="71">
        <v>1757.42</v>
      </c>
      <c r="AF9" s="71">
        <v>13699.999999999998</v>
      </c>
      <c r="AG9" s="71">
        <v>21627.31</v>
      </c>
      <c r="AH9" s="71">
        <v>62252.779999999992</v>
      </c>
      <c r="AI9" s="71">
        <v>9692.75</v>
      </c>
      <c r="AJ9" s="71">
        <v>39240.189999999988</v>
      </c>
      <c r="AK9" s="71">
        <v>48771.969999999994</v>
      </c>
      <c r="AL9" s="71">
        <v>32454.85</v>
      </c>
      <c r="AM9" s="71">
        <v>16592.88</v>
      </c>
      <c r="AN9" s="71">
        <v>1042.43</v>
      </c>
      <c r="AO9" s="71">
        <v>39848.669999999984</v>
      </c>
      <c r="AP9" s="71">
        <v>24618.879999999994</v>
      </c>
      <c r="AQ9" s="71">
        <v>6010.16</v>
      </c>
      <c r="AR9" s="71">
        <v>8247.18</v>
      </c>
      <c r="AS9" s="71">
        <v>856781.99</v>
      </c>
      <c r="AT9" s="71">
        <v>505003.64999999991</v>
      </c>
      <c r="AU9" s="71">
        <v>1140137.69</v>
      </c>
      <c r="AV9" s="71">
        <v>134.19</v>
      </c>
      <c r="AW9" s="71">
        <v>0</v>
      </c>
    </row>
    <row r="10" spans="1:49" s="44" customFormat="1" ht="15.75" thickBot="1" x14ac:dyDescent="0.3">
      <c r="A10" s="43" t="s">
        <v>3</v>
      </c>
      <c r="B10" s="44">
        <v>0.61439606285417203</v>
      </c>
      <c r="C10" s="44">
        <v>0.43188579255338105</v>
      </c>
      <c r="D10" s="44">
        <v>0.47560783095426895</v>
      </c>
      <c r="E10" s="44">
        <v>0.67071180870981451</v>
      </c>
      <c r="F10" s="44">
        <v>0.85273729763014283</v>
      </c>
      <c r="G10" s="44">
        <v>0.73154299565687564</v>
      </c>
      <c r="H10" s="44">
        <v>0.39600185173903812</v>
      </c>
      <c r="I10" s="44">
        <v>1</v>
      </c>
      <c r="J10" s="44">
        <v>0.46435639981908639</v>
      </c>
      <c r="K10" s="44">
        <v>0.47898961966794507</v>
      </c>
      <c r="L10" s="44">
        <v>0.45459192465458897</v>
      </c>
      <c r="M10" s="44">
        <v>0.78820382038203829</v>
      </c>
      <c r="N10" s="44">
        <v>0.50462523544194238</v>
      </c>
      <c r="O10" s="44">
        <v>0.19104209493993171</v>
      </c>
      <c r="P10" s="44">
        <v>0</v>
      </c>
      <c r="Q10" s="44">
        <v>0.9998164505267052</v>
      </c>
      <c r="R10" s="44">
        <v>0.27268518134715025</v>
      </c>
      <c r="S10" s="44">
        <v>0</v>
      </c>
      <c r="T10" s="44">
        <v>0.48602129638375641</v>
      </c>
      <c r="U10" s="44">
        <v>0.74182241834378104</v>
      </c>
      <c r="V10" s="44">
        <v>0.47141692307692307</v>
      </c>
      <c r="W10" s="44">
        <v>0.1749694952856351</v>
      </c>
      <c r="X10" s="44">
        <v>0.54526054398013424</v>
      </c>
      <c r="Y10" s="44">
        <v>0.11509053738317757</v>
      </c>
      <c r="Z10" s="44">
        <v>0.47766656240225214</v>
      </c>
      <c r="AA10" s="44">
        <v>0.47702058836385886</v>
      </c>
      <c r="AB10" s="44">
        <v>0.14145412130637636</v>
      </c>
      <c r="AC10" s="44">
        <v>0.93150040602099626</v>
      </c>
      <c r="AD10" s="44">
        <v>6.4010047360037514E-2</v>
      </c>
      <c r="AE10" s="44">
        <v>0.40459241933107409</v>
      </c>
      <c r="AF10" s="44">
        <v>0.1779220779220779</v>
      </c>
      <c r="AG10" s="44">
        <v>0.54682191969238647</v>
      </c>
      <c r="AH10" s="44">
        <v>0.53501262788271908</v>
      </c>
      <c r="AI10" s="44">
        <v>0.46352553425409582</v>
      </c>
      <c r="AJ10" s="44">
        <v>0.5035096014735666</v>
      </c>
      <c r="AK10" s="44">
        <v>0.46645740532191377</v>
      </c>
      <c r="AL10" s="44">
        <v>0.4651794614901148</v>
      </c>
      <c r="AM10" s="44">
        <v>1</v>
      </c>
      <c r="AN10" s="44">
        <v>0.14891857142857143</v>
      </c>
      <c r="AO10" s="44">
        <v>0.48387283616016763</v>
      </c>
      <c r="AP10" s="44">
        <v>0.49237759999999986</v>
      </c>
      <c r="AQ10" s="44">
        <v>0.40083766840069363</v>
      </c>
      <c r="AR10" s="44">
        <v>0.32988719999999999</v>
      </c>
      <c r="AS10" s="44">
        <v>0.36794989657332844</v>
      </c>
      <c r="AT10" s="44">
        <v>0.54380596772878409</v>
      </c>
      <c r="AU10" s="44">
        <v>0.44983757577180811</v>
      </c>
      <c r="AV10" s="44">
        <v>0.22364999999999999</v>
      </c>
      <c r="AW10" s="44">
        <v>0</v>
      </c>
    </row>
    <row r="11" spans="1:49" s="76" customFormat="1" ht="15.75" thickBot="1" x14ac:dyDescent="0.3">
      <c r="A11" s="75" t="s">
        <v>4</v>
      </c>
      <c r="B11" s="71">
        <v>16602.459168999998</v>
      </c>
      <c r="C11" s="71">
        <v>0</v>
      </c>
      <c r="D11" s="71">
        <v>23121.425836000002</v>
      </c>
      <c r="E11" s="71">
        <v>0</v>
      </c>
      <c r="F11" s="71">
        <v>0</v>
      </c>
      <c r="G11" s="71">
        <v>0</v>
      </c>
      <c r="H11" s="71">
        <v>0</v>
      </c>
      <c r="I11" s="71">
        <v>0</v>
      </c>
      <c r="J11" s="71">
        <v>0</v>
      </c>
      <c r="K11" s="71">
        <v>6495.9902089999996</v>
      </c>
      <c r="L11" s="71">
        <v>0</v>
      </c>
      <c r="M11" s="71">
        <v>134.56941400000002</v>
      </c>
      <c r="N11" s="71">
        <v>808.84357</v>
      </c>
      <c r="O11" s="71">
        <v>692.88833799999998</v>
      </c>
      <c r="P11" s="71">
        <v>0</v>
      </c>
      <c r="Q11" s="71">
        <v>0</v>
      </c>
      <c r="R11" s="71">
        <v>11254.634696000001</v>
      </c>
      <c r="S11" s="71">
        <v>0</v>
      </c>
      <c r="T11" s="71">
        <v>8967.7381209999985</v>
      </c>
      <c r="U11" s="71">
        <v>33269.928334000004</v>
      </c>
      <c r="V11" s="71">
        <v>21789.653590999998</v>
      </c>
      <c r="W11" s="71">
        <v>1746.7299550000002</v>
      </c>
      <c r="X11" s="71">
        <v>281.51662200000004</v>
      </c>
      <c r="Y11" s="71">
        <v>112.39454900000001</v>
      </c>
      <c r="Z11" s="71">
        <v>401.10932000000003</v>
      </c>
      <c r="AA11" s="71">
        <v>476.29966900000011</v>
      </c>
      <c r="AB11" s="71">
        <v>440.29501300000004</v>
      </c>
      <c r="AC11" s="71">
        <v>10894.301499000001</v>
      </c>
      <c r="AD11" s="71">
        <v>1507.3123300000002</v>
      </c>
      <c r="AE11" s="71">
        <v>2084.6437560000004</v>
      </c>
      <c r="AF11" s="71">
        <v>3259.0835390000002</v>
      </c>
      <c r="AG11" s="71">
        <v>8886.6939760000023</v>
      </c>
      <c r="AH11" s="71">
        <v>43218.522957000008</v>
      </c>
      <c r="AI11" s="71">
        <v>8938.7803700000004</v>
      </c>
      <c r="AJ11" s="71">
        <v>30736.405375000002</v>
      </c>
      <c r="AK11" s="71">
        <v>44473.739838000009</v>
      </c>
      <c r="AL11" s="71">
        <v>29662.994836999998</v>
      </c>
      <c r="AM11" s="71">
        <v>0</v>
      </c>
      <c r="AN11" s="71">
        <v>1043.789258</v>
      </c>
      <c r="AO11" s="71">
        <v>33797.188134000004</v>
      </c>
      <c r="AP11" s="71">
        <v>20221.629308</v>
      </c>
      <c r="AQ11" s="71">
        <v>5795.999546</v>
      </c>
      <c r="AR11" s="71">
        <v>7519.7522120000003</v>
      </c>
      <c r="AS11" s="71">
        <v>105012.239801</v>
      </c>
      <c r="AT11" s="71">
        <v>60211.085052000002</v>
      </c>
      <c r="AU11" s="71">
        <v>60981.724421999999</v>
      </c>
      <c r="AV11" s="71">
        <v>0</v>
      </c>
      <c r="AW11" s="71">
        <v>0</v>
      </c>
    </row>
    <row r="12" spans="1:49" s="34" customFormat="1" ht="15.75" customHeight="1" x14ac:dyDescent="0.25">
      <c r="A12" s="38" t="s">
        <v>5</v>
      </c>
      <c r="B12" s="34">
        <v>0.10741425903938259</v>
      </c>
      <c r="C12" s="34">
        <v>0</v>
      </c>
      <c r="D12" s="34">
        <v>0.41761884941542388</v>
      </c>
      <c r="E12" s="34">
        <v>0</v>
      </c>
      <c r="F12" s="34">
        <v>0</v>
      </c>
      <c r="G12" s="34">
        <v>0</v>
      </c>
      <c r="H12" s="34">
        <v>0</v>
      </c>
      <c r="I12" s="34">
        <v>0</v>
      </c>
      <c r="J12" s="34">
        <v>0</v>
      </c>
      <c r="K12" s="34">
        <v>0.1351232098175813</v>
      </c>
      <c r="L12" s="34">
        <v>0</v>
      </c>
      <c r="M12" s="34">
        <v>0.16822859035903595</v>
      </c>
      <c r="N12" s="34">
        <v>0.39777692152590965</v>
      </c>
      <c r="O12" s="34">
        <v>0.16334617477321162</v>
      </c>
      <c r="P12" s="34">
        <v>0</v>
      </c>
      <c r="Q12" s="34">
        <v>0</v>
      </c>
      <c r="R12" s="44">
        <v>0.23325667763730573</v>
      </c>
      <c r="S12" s="44">
        <v>0</v>
      </c>
      <c r="T12" s="34">
        <v>0.4072423926370895</v>
      </c>
      <c r="U12" s="34">
        <v>0.12473354253771635</v>
      </c>
      <c r="V12" s="34">
        <v>0.41903179982692307</v>
      </c>
      <c r="W12" s="34">
        <v>0.12109885988630063</v>
      </c>
      <c r="X12" s="44">
        <v>0.36409759826174687</v>
      </c>
      <c r="Y12" s="44">
        <v>3.2825510806074772E-2</v>
      </c>
      <c r="Z12" s="44">
        <v>0.41821428422479412</v>
      </c>
      <c r="AA12" s="44">
        <v>0.41640046247322643</v>
      </c>
      <c r="AB12" s="44">
        <v>0.11412519777086574</v>
      </c>
      <c r="AC12" s="34">
        <v>1.7068880928923776E-2</v>
      </c>
      <c r="AD12" s="34">
        <v>8.0299627086318874E-3</v>
      </c>
      <c r="AE12" s="34">
        <v>0.47992572104759101</v>
      </c>
      <c r="AF12" s="34">
        <v>4.2325760246753247E-2</v>
      </c>
      <c r="AG12" s="34">
        <v>0.22468994339449</v>
      </c>
      <c r="AH12" s="34">
        <v>0.37142848143382834</v>
      </c>
      <c r="AI12" s="34">
        <v>0.42746928854909849</v>
      </c>
      <c r="AJ12" s="34">
        <v>0.39439348334185559</v>
      </c>
      <c r="AK12" s="34">
        <v>0.42534893074434588</v>
      </c>
      <c r="AL12" s="34">
        <v>0.42516344905182785</v>
      </c>
      <c r="AM12" s="34">
        <v>0</v>
      </c>
      <c r="AN12" s="34">
        <v>0.14911275114285716</v>
      </c>
      <c r="AO12" s="34">
        <v>0.41039114421227491</v>
      </c>
      <c r="AP12" s="34">
        <v>0.40443258616</v>
      </c>
      <c r="AQ12" s="34">
        <v>0.3865545915699613</v>
      </c>
      <c r="AR12" s="34">
        <v>0.30079008848</v>
      </c>
      <c r="AS12" s="34">
        <v>4.5098103397004777E-2</v>
      </c>
      <c r="AT12" s="34">
        <v>6.4837446966379345E-2</v>
      </c>
      <c r="AU12" s="34">
        <v>2.4060138806898793E-2</v>
      </c>
      <c r="AV12" s="34">
        <v>0</v>
      </c>
      <c r="AW12" s="34">
        <v>0</v>
      </c>
    </row>
    <row r="13" spans="1:49" s="49" customFormat="1" x14ac:dyDescent="0.25">
      <c r="A13" s="48" t="s">
        <v>6</v>
      </c>
      <c r="B13" s="49">
        <v>23652.869999999992</v>
      </c>
      <c r="C13" s="49">
        <v>55573.18</v>
      </c>
      <c r="D13" s="49">
        <v>9.9999999911233317E-3</v>
      </c>
      <c r="E13" s="49">
        <v>66336.53</v>
      </c>
      <c r="F13" s="49">
        <v>7127.320000000007</v>
      </c>
      <c r="G13" s="49">
        <v>20680.600000000006</v>
      </c>
      <c r="H13" s="49">
        <v>64707.46</v>
      </c>
      <c r="I13" s="49">
        <v>0</v>
      </c>
      <c r="J13" s="49">
        <v>5921.54</v>
      </c>
      <c r="K13" s="49">
        <v>14137.529999999997</v>
      </c>
      <c r="L13" s="49">
        <v>15974.37</v>
      </c>
      <c r="M13" s="49">
        <v>0</v>
      </c>
      <c r="N13" s="49">
        <v>0</v>
      </c>
      <c r="O13" s="49">
        <v>2562.6000000000004</v>
      </c>
      <c r="P13" s="49">
        <v>40444.9</v>
      </c>
      <c r="Q13" s="49">
        <v>6.2900000000008731</v>
      </c>
      <c r="R13" s="77">
        <v>20950.520000000004</v>
      </c>
      <c r="S13" s="77">
        <v>127.68</v>
      </c>
      <c r="T13" s="49">
        <v>0</v>
      </c>
      <c r="U13" s="49">
        <v>1607.3599999999788</v>
      </c>
      <c r="V13" s="49">
        <v>113.88000000000102</v>
      </c>
      <c r="W13" s="49">
        <v>9773.7699999999986</v>
      </c>
      <c r="X13" s="49">
        <v>0</v>
      </c>
      <c r="Y13" s="49">
        <v>2893.2499999999995</v>
      </c>
      <c r="Z13" s="77">
        <v>0</v>
      </c>
      <c r="AA13" s="77">
        <v>2.7999999999999545</v>
      </c>
      <c r="AB13" s="77">
        <v>2771.54</v>
      </c>
      <c r="AC13" s="49">
        <v>-6.5483618527650833E-11</v>
      </c>
      <c r="AD13" s="49">
        <v>173365.37</v>
      </c>
      <c r="AE13" s="49">
        <v>0</v>
      </c>
      <c r="AF13" s="49">
        <v>59218.399999999994</v>
      </c>
      <c r="AG13" s="49">
        <v>1596.8699999999917</v>
      </c>
      <c r="AH13" s="49">
        <v>0</v>
      </c>
      <c r="AI13" s="49">
        <v>-1.0000000002037268E-2</v>
      </c>
      <c r="AJ13" s="49">
        <v>1.0000000009313226E-2</v>
      </c>
      <c r="AK13" s="49">
        <v>0</v>
      </c>
      <c r="AL13" s="49">
        <v>0</v>
      </c>
      <c r="AM13" s="49">
        <v>0</v>
      </c>
      <c r="AN13" s="49">
        <v>4634.8100000000004</v>
      </c>
      <c r="AO13" s="49">
        <v>-0.39999999997235136</v>
      </c>
      <c r="AP13" s="49">
        <v>-42.539999999993597</v>
      </c>
      <c r="AQ13" s="49">
        <v>1698.62</v>
      </c>
      <c r="AR13" s="49">
        <v>7360.81</v>
      </c>
      <c r="AS13" s="49">
        <v>1339755.6299999999</v>
      </c>
      <c r="AT13" s="49">
        <v>348075.26000000013</v>
      </c>
      <c r="AU13" s="49">
        <v>1317689.9600000004</v>
      </c>
      <c r="AV13" s="49">
        <v>465.81</v>
      </c>
      <c r="AW13" s="49">
        <v>952380.96</v>
      </c>
    </row>
    <row r="14" spans="1:49" s="35" customFormat="1" ht="120" customHeight="1" x14ac:dyDescent="0.25">
      <c r="A14" s="35" t="s">
        <v>7</v>
      </c>
      <c r="B14" s="35" t="s">
        <v>228</v>
      </c>
      <c r="C14" s="35" t="s">
        <v>229</v>
      </c>
      <c r="E14" s="35" t="s">
        <v>230</v>
      </c>
      <c r="F14" s="35" t="s">
        <v>209</v>
      </c>
      <c r="G14" s="35" t="s">
        <v>210</v>
      </c>
      <c r="H14" s="35" t="s">
        <v>211</v>
      </c>
      <c r="I14" s="35" t="s">
        <v>212</v>
      </c>
      <c r="J14" s="35" t="s">
        <v>213</v>
      </c>
      <c r="K14" s="35" t="s">
        <v>214</v>
      </c>
      <c r="L14" s="35" t="s">
        <v>215</v>
      </c>
      <c r="M14" s="35" t="s">
        <v>216</v>
      </c>
      <c r="N14" s="35" t="s">
        <v>217</v>
      </c>
      <c r="O14" s="35" t="s">
        <v>218</v>
      </c>
      <c r="P14" s="35" t="s">
        <v>219</v>
      </c>
      <c r="Q14" s="35" t="s">
        <v>219</v>
      </c>
      <c r="R14" s="35" t="s">
        <v>220</v>
      </c>
      <c r="S14" s="35" t="s">
        <v>221</v>
      </c>
      <c r="T14" s="35" t="s">
        <v>189</v>
      </c>
      <c r="U14" s="35" t="s">
        <v>222</v>
      </c>
      <c r="V14" s="35" t="s">
        <v>223</v>
      </c>
      <c r="W14" s="35" t="s">
        <v>224</v>
      </c>
      <c r="X14" s="35" t="s">
        <v>224</v>
      </c>
      <c r="Y14" s="35" t="s">
        <v>224</v>
      </c>
      <c r="Z14" s="35" t="s">
        <v>224</v>
      </c>
      <c r="AA14" s="35" t="s">
        <v>224</v>
      </c>
      <c r="AB14" s="35" t="s">
        <v>224</v>
      </c>
      <c r="AC14" s="35" t="s">
        <v>190</v>
      </c>
      <c r="AD14" s="35" t="s">
        <v>225</v>
      </c>
      <c r="AE14" s="35" t="s">
        <v>191</v>
      </c>
      <c r="AF14" s="35" t="s">
        <v>226</v>
      </c>
      <c r="AG14" s="35" t="s">
        <v>227</v>
      </c>
      <c r="AH14" s="35" t="s">
        <v>191</v>
      </c>
      <c r="AI14" s="35" t="s">
        <v>191</v>
      </c>
      <c r="AJ14" s="35" t="s">
        <v>191</v>
      </c>
      <c r="AK14" s="35" t="s">
        <v>191</v>
      </c>
      <c r="AL14" s="35" t="s">
        <v>191</v>
      </c>
      <c r="AM14" s="35" t="s">
        <v>196</v>
      </c>
      <c r="AN14" s="35" t="s">
        <v>94</v>
      </c>
      <c r="AO14" s="35" t="s">
        <v>191</v>
      </c>
      <c r="AP14" s="35" t="s">
        <v>191</v>
      </c>
      <c r="AQ14" s="35" t="s">
        <v>193</v>
      </c>
      <c r="AR14" s="35" t="s">
        <v>232</v>
      </c>
      <c r="AS14" s="35" t="s">
        <v>28</v>
      </c>
      <c r="AT14" s="35" t="s">
        <v>28</v>
      </c>
      <c r="AU14" s="35" t="s">
        <v>28</v>
      </c>
      <c r="AV14" s="35" t="s">
        <v>28</v>
      </c>
      <c r="AW14" s="35" t="s">
        <v>28</v>
      </c>
    </row>
    <row r="15" spans="1:49" s="55" customFormat="1" x14ac:dyDescent="0.25">
      <c r="A15" s="54"/>
      <c r="P15" s="78"/>
      <c r="Q15" s="78"/>
    </row>
    <row r="16" spans="1:49" s="35" customFormat="1" ht="405" x14ac:dyDescent="0.25">
      <c r="A16" s="35" t="s">
        <v>15</v>
      </c>
      <c r="B16" s="35" t="s">
        <v>172</v>
      </c>
      <c r="D16" s="35" t="s">
        <v>44</v>
      </c>
      <c r="E16" s="35" t="s">
        <v>45</v>
      </c>
      <c r="F16" s="35" t="s">
        <v>45</v>
      </c>
      <c r="G16" s="35" t="s">
        <v>46</v>
      </c>
      <c r="I16" s="35" t="s">
        <v>101</v>
      </c>
      <c r="J16" s="35" t="s">
        <v>101</v>
      </c>
      <c r="K16" s="35" t="s">
        <v>192</v>
      </c>
      <c r="L16" s="35" t="s">
        <v>192</v>
      </c>
      <c r="M16" s="35" t="s">
        <v>44</v>
      </c>
      <c r="N16" s="35" t="s">
        <v>44</v>
      </c>
      <c r="O16" s="35" t="s">
        <v>44</v>
      </c>
      <c r="P16" s="35" t="s">
        <v>47</v>
      </c>
      <c r="Q16" s="35" t="s">
        <v>47</v>
      </c>
      <c r="R16" s="35" t="s">
        <v>102</v>
      </c>
      <c r="S16" s="35" t="s">
        <v>102</v>
      </c>
      <c r="T16" s="35" t="s">
        <v>44</v>
      </c>
      <c r="U16" s="35" t="s">
        <v>103</v>
      </c>
      <c r="V16" s="35" t="s">
        <v>104</v>
      </c>
      <c r="W16" s="35" t="s">
        <v>105</v>
      </c>
      <c r="X16" s="35" t="s">
        <v>105</v>
      </c>
      <c r="Y16" s="35" t="s">
        <v>106</v>
      </c>
      <c r="Z16" s="35" t="s">
        <v>107</v>
      </c>
      <c r="AA16" s="35" t="s">
        <v>107</v>
      </c>
      <c r="AB16" s="35" t="s">
        <v>107</v>
      </c>
      <c r="AH16" s="35" t="s">
        <v>95</v>
      </c>
      <c r="AI16" s="35" t="s">
        <v>96</v>
      </c>
      <c r="AJ16" s="35" t="s">
        <v>97</v>
      </c>
      <c r="AK16" s="35" t="s">
        <v>173</v>
      </c>
      <c r="AL16" s="35" t="s">
        <v>173</v>
      </c>
      <c r="AM16" s="35" t="s">
        <v>173</v>
      </c>
      <c r="AN16" s="35" t="s">
        <v>160</v>
      </c>
      <c r="AO16" s="35" t="s">
        <v>98</v>
      </c>
      <c r="AP16" s="35" t="s">
        <v>99</v>
      </c>
      <c r="AQ16" s="35" t="s">
        <v>194</v>
      </c>
      <c r="AR16" s="35" t="s">
        <v>233</v>
      </c>
      <c r="AS16" s="35" t="s">
        <v>163</v>
      </c>
      <c r="AT16" s="35" t="s">
        <v>163</v>
      </c>
      <c r="AU16" s="35" t="s">
        <v>163</v>
      </c>
      <c r="AV16" s="35" t="s">
        <v>163</v>
      </c>
      <c r="AW16" s="35" t="s">
        <v>163</v>
      </c>
    </row>
    <row r="17" spans="1:49" s="27" customFormat="1" x14ac:dyDescent="0.25">
      <c r="A17" s="39"/>
    </row>
    <row r="18" spans="1:49" s="30" customFormat="1" ht="135" x14ac:dyDescent="0.25">
      <c r="A18" s="83" t="s">
        <v>31</v>
      </c>
      <c r="B18" s="30" t="s">
        <v>48</v>
      </c>
      <c r="D18" s="30" t="s">
        <v>108</v>
      </c>
      <c r="E18" s="30" t="s">
        <v>48</v>
      </c>
      <c r="F18" s="30" t="s">
        <v>48</v>
      </c>
      <c r="G18" s="30" t="s">
        <v>48</v>
      </c>
      <c r="I18" s="30" t="s">
        <v>108</v>
      </c>
      <c r="J18" s="30" t="s">
        <v>108</v>
      </c>
      <c r="K18" s="30" t="s">
        <v>108</v>
      </c>
      <c r="L18" s="30" t="s">
        <v>108</v>
      </c>
      <c r="M18" s="30" t="s">
        <v>108</v>
      </c>
      <c r="N18" s="30" t="s">
        <v>108</v>
      </c>
      <c r="O18" s="30" t="s">
        <v>108</v>
      </c>
      <c r="P18" s="30" t="s">
        <v>109</v>
      </c>
      <c r="Q18" s="30" t="s">
        <v>109</v>
      </c>
      <c r="R18" s="30" t="s">
        <v>108</v>
      </c>
      <c r="S18" s="30" t="s">
        <v>108</v>
      </c>
      <c r="T18" s="30" t="s">
        <v>108</v>
      </c>
      <c r="U18" s="30" t="s">
        <v>108</v>
      </c>
      <c r="V18" s="30" t="s">
        <v>108</v>
      </c>
      <c r="W18" s="30" t="s">
        <v>108</v>
      </c>
      <c r="X18" s="30" t="s">
        <v>108</v>
      </c>
      <c r="Y18" s="30" t="s">
        <v>108</v>
      </c>
      <c r="Z18" s="30" t="s">
        <v>108</v>
      </c>
      <c r="AA18" s="30" t="s">
        <v>108</v>
      </c>
      <c r="AB18" s="30" t="s">
        <v>108</v>
      </c>
      <c r="AC18" s="30" t="s">
        <v>108</v>
      </c>
      <c r="AD18" s="30" t="s">
        <v>108</v>
      </c>
      <c r="AE18" s="30" t="s">
        <v>108</v>
      </c>
      <c r="AF18" s="30" t="s">
        <v>108</v>
      </c>
      <c r="AG18" s="30" t="s">
        <v>108</v>
      </c>
      <c r="AS18" s="35" t="s">
        <v>234</v>
      </c>
      <c r="AT18" s="35" t="s">
        <v>234</v>
      </c>
      <c r="AU18" s="40" t="s">
        <v>161</v>
      </c>
      <c r="AV18" s="35" t="s">
        <v>235</v>
      </c>
      <c r="AW18" s="35" t="s">
        <v>236</v>
      </c>
    </row>
    <row r="19" spans="1:49" s="30" customFormat="1" ht="90" x14ac:dyDescent="0.25">
      <c r="A19" s="84"/>
      <c r="B19" s="30" t="s">
        <v>50</v>
      </c>
      <c r="G19" s="30" t="s">
        <v>49</v>
      </c>
      <c r="I19" s="30" t="s">
        <v>109</v>
      </c>
      <c r="J19" s="30" t="s">
        <v>109</v>
      </c>
      <c r="M19" s="30" t="s">
        <v>100</v>
      </c>
      <c r="N19" s="30" t="s">
        <v>100</v>
      </c>
      <c r="O19" s="30" t="s">
        <v>100</v>
      </c>
      <c r="P19" s="30" t="s">
        <v>100</v>
      </c>
      <c r="Q19" s="30" t="s">
        <v>100</v>
      </c>
      <c r="R19" s="30" t="s">
        <v>100</v>
      </c>
      <c r="S19" s="30" t="s">
        <v>100</v>
      </c>
      <c r="T19" s="30" t="s">
        <v>100</v>
      </c>
      <c r="U19" s="30" t="s">
        <v>110</v>
      </c>
      <c r="V19" s="30" t="s">
        <v>100</v>
      </c>
      <c r="W19" s="30" t="s">
        <v>100</v>
      </c>
      <c r="X19" s="30" t="s">
        <v>100</v>
      </c>
      <c r="Y19" s="30" t="s">
        <v>100</v>
      </c>
      <c r="Z19" s="30" t="s">
        <v>100</v>
      </c>
      <c r="AA19" s="30" t="s">
        <v>100</v>
      </c>
      <c r="AB19" s="30" t="s">
        <v>100</v>
      </c>
      <c r="AS19" s="30" t="s">
        <v>100</v>
      </c>
      <c r="AT19" s="30" t="s">
        <v>100</v>
      </c>
      <c r="AU19" s="35" t="s">
        <v>174</v>
      </c>
      <c r="AV19" s="30" t="s">
        <v>100</v>
      </c>
      <c r="AW19" s="30" t="s">
        <v>100</v>
      </c>
    </row>
    <row r="20" spans="1:49" s="31" customFormat="1" ht="90" x14ac:dyDescent="0.25">
      <c r="A20" s="84"/>
      <c r="B20" s="31" t="s">
        <v>51</v>
      </c>
      <c r="I20" s="31" t="s">
        <v>100</v>
      </c>
      <c r="J20" s="31" t="s">
        <v>100</v>
      </c>
      <c r="M20" s="31" t="s">
        <v>100</v>
      </c>
      <c r="N20" s="31" t="s">
        <v>100</v>
      </c>
      <c r="O20" s="31" t="s">
        <v>100</v>
      </c>
      <c r="P20" s="31" t="s">
        <v>100</v>
      </c>
      <c r="Q20" s="31" t="s">
        <v>100</v>
      </c>
      <c r="R20" s="31" t="s">
        <v>100</v>
      </c>
      <c r="S20" s="31" t="s">
        <v>100</v>
      </c>
      <c r="T20" s="31" t="s">
        <v>100</v>
      </c>
      <c r="V20" s="31" t="s">
        <v>100</v>
      </c>
      <c r="W20" s="31" t="s">
        <v>100</v>
      </c>
      <c r="X20" s="31" t="s">
        <v>100</v>
      </c>
      <c r="Y20" s="31" t="s">
        <v>100</v>
      </c>
      <c r="Z20" s="31" t="s">
        <v>100</v>
      </c>
      <c r="AA20" s="31" t="s">
        <v>100</v>
      </c>
      <c r="AB20" s="31" t="s">
        <v>100</v>
      </c>
      <c r="AC20" s="31" t="s">
        <v>100</v>
      </c>
      <c r="AD20" s="31" t="s">
        <v>100</v>
      </c>
      <c r="AE20" s="31" t="s">
        <v>100</v>
      </c>
      <c r="AF20" s="31" t="s">
        <v>100</v>
      </c>
      <c r="AG20" s="31" t="s">
        <v>100</v>
      </c>
      <c r="AS20" s="31" t="s">
        <v>100</v>
      </c>
      <c r="AT20" s="31" t="s">
        <v>100</v>
      </c>
      <c r="AU20" s="35" t="s">
        <v>175</v>
      </c>
      <c r="AV20" s="31" t="s">
        <v>100</v>
      </c>
      <c r="AW20" s="31" t="s">
        <v>100</v>
      </c>
    </row>
    <row r="21" spans="1:49" s="31" customFormat="1" ht="135" x14ac:dyDescent="0.25">
      <c r="A21" s="84"/>
      <c r="I21" s="31" t="s">
        <v>100</v>
      </c>
      <c r="J21" s="31" t="s">
        <v>100</v>
      </c>
      <c r="M21" s="31" t="s">
        <v>100</v>
      </c>
      <c r="N21" s="31" t="s">
        <v>100</v>
      </c>
      <c r="O21" s="31" t="s">
        <v>100</v>
      </c>
      <c r="P21" s="31" t="s">
        <v>100</v>
      </c>
      <c r="Q21" s="31" t="s">
        <v>100</v>
      </c>
      <c r="R21" s="31" t="s">
        <v>100</v>
      </c>
      <c r="S21" s="31" t="s">
        <v>100</v>
      </c>
      <c r="T21" s="31" t="s">
        <v>100</v>
      </c>
      <c r="U21" s="31" t="s">
        <v>100</v>
      </c>
      <c r="V21" s="31" t="s">
        <v>100</v>
      </c>
      <c r="W21" s="31" t="s">
        <v>100</v>
      </c>
      <c r="X21" s="31" t="s">
        <v>100</v>
      </c>
      <c r="Y21" s="31" t="s">
        <v>100</v>
      </c>
      <c r="Z21" s="31" t="s">
        <v>100</v>
      </c>
      <c r="AA21" s="31" t="s">
        <v>100</v>
      </c>
      <c r="AB21" s="31" t="s">
        <v>100</v>
      </c>
      <c r="AC21" s="31" t="s">
        <v>100</v>
      </c>
      <c r="AD21" s="31" t="s">
        <v>100</v>
      </c>
      <c r="AE21" s="31" t="s">
        <v>100</v>
      </c>
      <c r="AF21" s="31" t="s">
        <v>100</v>
      </c>
      <c r="AG21" s="31" t="s">
        <v>100</v>
      </c>
      <c r="AU21" s="40" t="s">
        <v>162</v>
      </c>
    </row>
    <row r="22" spans="1:49" s="31" customFormat="1" ht="90" x14ac:dyDescent="0.25">
      <c r="A22" s="84"/>
      <c r="I22" s="31" t="s">
        <v>100</v>
      </c>
      <c r="J22" s="31" t="s">
        <v>100</v>
      </c>
      <c r="M22" s="31" t="s">
        <v>100</v>
      </c>
      <c r="N22" s="31" t="s">
        <v>100</v>
      </c>
      <c r="O22" s="31" t="s">
        <v>100</v>
      </c>
      <c r="P22" s="31" t="s">
        <v>100</v>
      </c>
      <c r="Q22" s="31" t="s">
        <v>100</v>
      </c>
      <c r="R22" s="31" t="s">
        <v>100</v>
      </c>
      <c r="S22" s="31" t="s">
        <v>100</v>
      </c>
      <c r="T22" s="31" t="s">
        <v>100</v>
      </c>
      <c r="U22" s="31" t="s">
        <v>100</v>
      </c>
      <c r="V22" s="31" t="s">
        <v>100</v>
      </c>
      <c r="W22" s="31" t="s">
        <v>100</v>
      </c>
      <c r="X22" s="31" t="s">
        <v>100</v>
      </c>
      <c r="Y22" s="31" t="s">
        <v>100</v>
      </c>
      <c r="Z22" s="31" t="s">
        <v>100</v>
      </c>
      <c r="AA22" s="31" t="s">
        <v>100</v>
      </c>
      <c r="AB22" s="31" t="s">
        <v>100</v>
      </c>
      <c r="AC22" s="31" t="s">
        <v>100</v>
      </c>
      <c r="AD22" s="31" t="s">
        <v>100</v>
      </c>
      <c r="AE22" s="31" t="s">
        <v>100</v>
      </c>
      <c r="AF22" s="31" t="s">
        <v>100</v>
      </c>
      <c r="AG22" s="31" t="s">
        <v>100</v>
      </c>
      <c r="AU22" s="40" t="s">
        <v>199</v>
      </c>
    </row>
    <row r="23" spans="1:49" s="31" customFormat="1" x14ac:dyDescent="0.25">
      <c r="A23" s="84"/>
      <c r="I23" s="31" t="s">
        <v>100</v>
      </c>
      <c r="J23" s="31" t="s">
        <v>100</v>
      </c>
      <c r="M23" s="31" t="s">
        <v>100</v>
      </c>
      <c r="N23" s="31" t="s">
        <v>100</v>
      </c>
      <c r="O23" s="31" t="s">
        <v>100</v>
      </c>
      <c r="P23" s="31" t="s">
        <v>100</v>
      </c>
      <c r="Q23" s="31" t="s">
        <v>100</v>
      </c>
      <c r="R23" s="31" t="s">
        <v>100</v>
      </c>
      <c r="S23" s="31" t="s">
        <v>100</v>
      </c>
      <c r="T23" s="31" t="s">
        <v>100</v>
      </c>
      <c r="U23" s="31" t="s">
        <v>100</v>
      </c>
      <c r="V23" s="31" t="s">
        <v>100</v>
      </c>
      <c r="W23" s="31" t="s">
        <v>100</v>
      </c>
      <c r="X23" s="31" t="s">
        <v>100</v>
      </c>
      <c r="Y23" s="31" t="s">
        <v>100</v>
      </c>
      <c r="Z23" s="31" t="s">
        <v>100</v>
      </c>
      <c r="AA23" s="31" t="s">
        <v>100</v>
      </c>
      <c r="AB23" s="31" t="s">
        <v>100</v>
      </c>
      <c r="AC23" s="31" t="s">
        <v>100</v>
      </c>
      <c r="AD23" s="31" t="s">
        <v>100</v>
      </c>
      <c r="AE23" s="31" t="s">
        <v>100</v>
      </c>
      <c r="AF23" s="31" t="s">
        <v>100</v>
      </c>
      <c r="AG23" s="31" t="s">
        <v>100</v>
      </c>
      <c r="AU23" s="50"/>
    </row>
    <row r="24" spans="1:49" s="31" customFormat="1" x14ac:dyDescent="0.25">
      <c r="A24" s="85"/>
      <c r="I24" s="31" t="s">
        <v>100</v>
      </c>
      <c r="J24" s="31" t="s">
        <v>100</v>
      </c>
      <c r="M24" s="31" t="s">
        <v>100</v>
      </c>
      <c r="N24" s="31" t="s">
        <v>100</v>
      </c>
      <c r="O24" s="31" t="s">
        <v>100</v>
      </c>
      <c r="P24" s="31" t="s">
        <v>100</v>
      </c>
      <c r="Q24" s="31" t="s">
        <v>100</v>
      </c>
      <c r="R24" s="31" t="s">
        <v>100</v>
      </c>
      <c r="S24" s="31" t="s">
        <v>100</v>
      </c>
      <c r="T24" s="31" t="s">
        <v>100</v>
      </c>
      <c r="U24" s="31" t="s">
        <v>100</v>
      </c>
      <c r="V24" s="31" t="s">
        <v>100</v>
      </c>
      <c r="W24" s="31" t="s">
        <v>100</v>
      </c>
      <c r="X24" s="31" t="s">
        <v>100</v>
      </c>
      <c r="Y24" s="31" t="s">
        <v>100</v>
      </c>
      <c r="Z24" s="31" t="s">
        <v>100</v>
      </c>
      <c r="AA24" s="31" t="s">
        <v>100</v>
      </c>
      <c r="AB24" s="31" t="s">
        <v>100</v>
      </c>
      <c r="AC24" s="31" t="s">
        <v>100</v>
      </c>
      <c r="AD24" s="31" t="s">
        <v>100</v>
      </c>
      <c r="AE24" s="31" t="s">
        <v>100</v>
      </c>
      <c r="AF24" s="31" t="s">
        <v>100</v>
      </c>
      <c r="AG24" s="31" t="s">
        <v>100</v>
      </c>
      <c r="AU24" s="65"/>
    </row>
    <row r="25" spans="1:49" s="55" customFormat="1" x14ac:dyDescent="0.2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65"/>
      <c r="AV25" s="31"/>
      <c r="AW25" s="31"/>
    </row>
    <row r="26" spans="1:49" s="55" customFormat="1" x14ac:dyDescent="0.25">
      <c r="A26" s="54"/>
    </row>
    <row r="27" spans="1:49" s="31" customFormat="1" x14ac:dyDescent="0.25">
      <c r="A27" s="35" t="s">
        <v>32</v>
      </c>
      <c r="AS27" s="31" t="s">
        <v>237</v>
      </c>
      <c r="AT27" s="31" t="s">
        <v>238</v>
      </c>
      <c r="AU27" s="31" t="s">
        <v>238</v>
      </c>
      <c r="AV27" s="31" t="s">
        <v>238</v>
      </c>
      <c r="AW27" s="31" t="s">
        <v>239</v>
      </c>
    </row>
    <row r="28" spans="1:49" s="55" customFormat="1" x14ac:dyDescent="0.25">
      <c r="A28" s="54"/>
    </row>
    <row r="29" spans="1:49" s="31" customFormat="1" x14ac:dyDescent="0.25">
      <c r="A29" s="83" t="s">
        <v>33</v>
      </c>
      <c r="AS29" s="51" t="s">
        <v>164</v>
      </c>
      <c r="AT29" s="51" t="s">
        <v>164</v>
      </c>
      <c r="AU29" s="51" t="s">
        <v>164</v>
      </c>
      <c r="AV29" s="51" t="s">
        <v>164</v>
      </c>
      <c r="AW29" s="51" t="s">
        <v>236</v>
      </c>
    </row>
    <row r="30" spans="1:49" s="31" customFormat="1" ht="105" x14ac:dyDescent="0.25">
      <c r="A30" s="84"/>
      <c r="AS30" s="79" t="s">
        <v>197</v>
      </c>
      <c r="AT30" s="65" t="s">
        <v>198</v>
      </c>
      <c r="AU30" s="65" t="s">
        <v>240</v>
      </c>
      <c r="AV30" s="65" t="s">
        <v>241</v>
      </c>
      <c r="AW30" s="65" t="s">
        <v>236</v>
      </c>
    </row>
    <row r="31" spans="1:49" s="31" customFormat="1" x14ac:dyDescent="0.25">
      <c r="A31" s="84"/>
      <c r="AS31" s="51"/>
      <c r="AT31" s="51"/>
      <c r="AU31" s="51"/>
      <c r="AV31" s="51"/>
      <c r="AW31" s="51"/>
    </row>
    <row r="32" spans="1:49" s="31" customFormat="1" x14ac:dyDescent="0.25">
      <c r="A32" s="84"/>
      <c r="AS32" s="51"/>
      <c r="AT32" s="51"/>
      <c r="AU32" s="51"/>
      <c r="AV32" s="51"/>
      <c r="AW32" s="51"/>
    </row>
    <row r="33" spans="1:49" s="31" customFormat="1" x14ac:dyDescent="0.25">
      <c r="A33" s="85"/>
      <c r="AS33" s="51"/>
      <c r="AT33" s="51"/>
      <c r="AU33" s="51"/>
      <c r="AV33" s="51"/>
      <c r="AW33" s="51"/>
    </row>
    <row r="34" spans="1:49" s="27" customFormat="1" x14ac:dyDescent="0.25">
      <c r="A34" s="39"/>
      <c r="AS34" s="51"/>
      <c r="AT34" s="51"/>
      <c r="AU34" s="51"/>
      <c r="AV34" s="51"/>
      <c r="AW34" s="51"/>
    </row>
    <row r="35" spans="1:49" s="31" customFormat="1" ht="15" customHeight="1" x14ac:dyDescent="0.25">
      <c r="A35" s="40"/>
      <c r="AS35" s="51"/>
      <c r="AT35" s="51"/>
      <c r="AU35" s="51"/>
      <c r="AV35" s="51"/>
      <c r="AW35" s="51"/>
    </row>
    <row r="36" spans="1:49" s="31" customFormat="1" x14ac:dyDescent="0.25">
      <c r="A36" s="40"/>
      <c r="AS36" s="51"/>
      <c r="AT36" s="51"/>
      <c r="AU36" s="51"/>
      <c r="AV36" s="51"/>
      <c r="AW36" s="51"/>
    </row>
    <row r="37" spans="1:49" s="31" customFormat="1" x14ac:dyDescent="0.25">
      <c r="A37" s="40"/>
    </row>
    <row r="38" spans="1:49" s="27" customFormat="1" x14ac:dyDescent="0.25">
      <c r="A38" s="39"/>
      <c r="AS38" s="31"/>
      <c r="AT38" s="31"/>
      <c r="AU38" s="31"/>
      <c r="AV38" s="31"/>
      <c r="AW38" s="31"/>
    </row>
    <row r="39" spans="1:49" s="32" customFormat="1" ht="36.75" customHeight="1" x14ac:dyDescent="0.25">
      <c r="A39" s="41"/>
      <c r="AS39" s="51"/>
      <c r="AT39" s="51"/>
      <c r="AU39" s="31"/>
      <c r="AV39" s="31"/>
      <c r="AW39" s="31"/>
    </row>
    <row r="40" spans="1:49" s="31" customFormat="1" x14ac:dyDescent="0.25">
      <c r="A40" s="40"/>
      <c r="AS40" s="51"/>
      <c r="AT40" s="51"/>
    </row>
    <row r="41" spans="1:49" s="31" customFormat="1" x14ac:dyDescent="0.25">
      <c r="A41" s="40"/>
    </row>
    <row r="42" spans="1:49" s="31" customFormat="1" x14ac:dyDescent="0.25">
      <c r="A42" s="40"/>
    </row>
    <row r="43" spans="1:49" s="31" customFormat="1" x14ac:dyDescent="0.25">
      <c r="A43" s="40"/>
    </row>
    <row r="44" spans="1:49" s="31" customFormat="1" x14ac:dyDescent="0.25">
      <c r="A44" s="40"/>
    </row>
    <row r="45" spans="1:49" s="31" customFormat="1" x14ac:dyDescent="0.25">
      <c r="A45" s="40"/>
    </row>
    <row r="46" spans="1:49" s="57" customFormat="1" x14ac:dyDescent="0.25">
      <c r="A46" s="56"/>
    </row>
    <row r="47" spans="1:49" ht="15" customHeight="1" x14ac:dyDescent="0.25">
      <c r="A47" s="40" t="s">
        <v>8</v>
      </c>
      <c r="B47" s="31">
        <v>856</v>
      </c>
      <c r="C47" s="31">
        <v>856</v>
      </c>
      <c r="D47" s="31">
        <v>1713</v>
      </c>
      <c r="E47" s="31">
        <v>209</v>
      </c>
      <c r="F47" s="31">
        <v>209</v>
      </c>
      <c r="G47" s="31">
        <v>410</v>
      </c>
      <c r="H47" s="31">
        <v>410</v>
      </c>
      <c r="I47" s="31">
        <v>113</v>
      </c>
      <c r="J47" s="31">
        <v>113</v>
      </c>
      <c r="K47" s="31">
        <v>24</v>
      </c>
      <c r="L47" s="31">
        <v>24</v>
      </c>
      <c r="M47" s="31">
        <v>1500</v>
      </c>
      <c r="N47" s="31">
        <v>1500</v>
      </c>
      <c r="O47" s="31">
        <v>1500</v>
      </c>
      <c r="P47" s="31">
        <v>619</v>
      </c>
      <c r="Q47" s="31">
        <v>619</v>
      </c>
      <c r="R47" s="31">
        <v>2770</v>
      </c>
      <c r="S47" s="31">
        <v>2770</v>
      </c>
      <c r="T47" s="31">
        <v>1713</v>
      </c>
      <c r="U47" s="31">
        <v>35</v>
      </c>
      <c r="V47" s="31">
        <v>1630</v>
      </c>
      <c r="W47" s="31">
        <v>553</v>
      </c>
      <c r="X47" s="31">
        <v>553</v>
      </c>
      <c r="Y47" s="31">
        <v>66</v>
      </c>
      <c r="Z47" s="31">
        <v>66</v>
      </c>
      <c r="AA47" s="31">
        <v>50</v>
      </c>
      <c r="AB47" s="31">
        <v>50</v>
      </c>
      <c r="AC47" s="31">
        <v>616</v>
      </c>
      <c r="AD47" s="31">
        <v>3</v>
      </c>
      <c r="AE47" s="31">
        <v>12</v>
      </c>
      <c r="AF47" s="31">
        <v>76</v>
      </c>
      <c r="AG47" s="31">
        <v>24</v>
      </c>
      <c r="AH47" s="60" t="s">
        <v>53</v>
      </c>
      <c r="AI47" s="60" t="s">
        <v>53</v>
      </c>
      <c r="AJ47" s="86" t="s">
        <v>166</v>
      </c>
      <c r="AK47" s="93" t="s">
        <v>53</v>
      </c>
      <c r="AL47" s="93" t="s">
        <v>53</v>
      </c>
      <c r="AM47" s="93" t="s">
        <v>53</v>
      </c>
      <c r="AN47" s="93" t="s">
        <v>53</v>
      </c>
      <c r="AO47" s="93" t="s">
        <v>53</v>
      </c>
      <c r="AP47" s="93" t="s">
        <v>53</v>
      </c>
      <c r="AQ47" s="93" t="s">
        <v>53</v>
      </c>
      <c r="AR47" s="93" t="s">
        <v>53</v>
      </c>
      <c r="AS47" s="32">
        <v>154</v>
      </c>
      <c r="AT47" s="32">
        <v>34</v>
      </c>
      <c r="AU47" s="32">
        <v>360</v>
      </c>
      <c r="AV47" s="32">
        <v>1</v>
      </c>
      <c r="AW47" s="32">
        <v>5</v>
      </c>
    </row>
    <row r="48" spans="1:49" ht="30" x14ac:dyDescent="0.25">
      <c r="A48" s="40" t="s">
        <v>9</v>
      </c>
      <c r="B48" s="31">
        <v>856</v>
      </c>
      <c r="C48" s="31">
        <v>856</v>
      </c>
      <c r="D48" s="31">
        <v>1713</v>
      </c>
      <c r="E48" s="31">
        <v>209</v>
      </c>
      <c r="F48" s="31">
        <v>209</v>
      </c>
      <c r="G48" s="31">
        <v>410</v>
      </c>
      <c r="H48" s="31">
        <v>410</v>
      </c>
      <c r="I48" s="31">
        <v>113</v>
      </c>
      <c r="J48" s="31">
        <v>113</v>
      </c>
      <c r="K48" s="31">
        <v>24</v>
      </c>
      <c r="L48" s="31">
        <v>24</v>
      </c>
      <c r="M48" s="31">
        <v>1500</v>
      </c>
      <c r="N48" s="31">
        <v>1500</v>
      </c>
      <c r="O48" s="31">
        <v>1500</v>
      </c>
      <c r="P48" s="31">
        <v>619</v>
      </c>
      <c r="Q48" s="31">
        <v>619</v>
      </c>
      <c r="R48" s="31">
        <v>2770</v>
      </c>
      <c r="S48" s="31">
        <v>2770</v>
      </c>
      <c r="T48" s="31">
        <v>1713</v>
      </c>
      <c r="U48" s="31">
        <v>35</v>
      </c>
      <c r="V48" s="31">
        <v>1630</v>
      </c>
      <c r="W48" s="31">
        <v>553</v>
      </c>
      <c r="X48" s="31">
        <v>553</v>
      </c>
      <c r="Y48" s="31">
        <v>66</v>
      </c>
      <c r="Z48" s="31">
        <v>66</v>
      </c>
      <c r="AA48" s="31">
        <v>50</v>
      </c>
      <c r="AB48" s="31">
        <v>50</v>
      </c>
      <c r="AC48" s="31">
        <v>616</v>
      </c>
      <c r="AD48" s="31">
        <v>3</v>
      </c>
      <c r="AE48" s="31">
        <v>12</v>
      </c>
      <c r="AF48" s="31">
        <v>76</v>
      </c>
      <c r="AG48" s="31">
        <v>24</v>
      </c>
      <c r="AH48" s="61"/>
      <c r="AI48" s="62"/>
      <c r="AJ48" s="87"/>
      <c r="AK48" s="94"/>
      <c r="AL48" s="94"/>
      <c r="AM48" s="94"/>
      <c r="AN48" s="94"/>
      <c r="AO48" s="94"/>
      <c r="AP48" s="94"/>
      <c r="AQ48" s="94"/>
      <c r="AR48" s="94"/>
      <c r="AS48" s="40" t="s">
        <v>242</v>
      </c>
      <c r="AT48" s="31">
        <v>34</v>
      </c>
      <c r="AU48" s="31">
        <v>360</v>
      </c>
      <c r="AV48" s="31">
        <v>1</v>
      </c>
      <c r="AW48" s="31">
        <v>0</v>
      </c>
    </row>
    <row r="49" spans="1:49" x14ac:dyDescent="0.25">
      <c r="A49" s="40" t="s">
        <v>10</v>
      </c>
      <c r="B49" s="31">
        <v>0</v>
      </c>
      <c r="C49" s="31">
        <v>0</v>
      </c>
      <c r="D49" s="31">
        <v>0</v>
      </c>
      <c r="E49" s="31">
        <v>0</v>
      </c>
      <c r="F49" s="31">
        <v>0</v>
      </c>
      <c r="G49" s="31">
        <v>30</v>
      </c>
      <c r="H49" s="31">
        <v>30</v>
      </c>
      <c r="I49" s="31">
        <v>0</v>
      </c>
      <c r="J49" s="31">
        <v>0</v>
      </c>
      <c r="K49" s="31">
        <v>8</v>
      </c>
      <c r="L49" s="31">
        <v>8</v>
      </c>
      <c r="M49" s="31">
        <v>0</v>
      </c>
      <c r="N49" s="31">
        <v>0</v>
      </c>
      <c r="O49" s="31">
        <v>0</v>
      </c>
      <c r="P49" s="31">
        <v>0</v>
      </c>
      <c r="Q49" s="31">
        <v>0</v>
      </c>
      <c r="R49" s="31">
        <v>0</v>
      </c>
      <c r="S49" s="31">
        <v>0</v>
      </c>
      <c r="T49" s="31">
        <v>0</v>
      </c>
      <c r="U49" s="31">
        <v>8</v>
      </c>
      <c r="V49" s="31">
        <v>0</v>
      </c>
      <c r="W49" s="31">
        <v>0</v>
      </c>
      <c r="X49" s="31">
        <v>0</v>
      </c>
      <c r="Y49" s="31">
        <v>0</v>
      </c>
      <c r="Z49" s="31">
        <v>0</v>
      </c>
      <c r="AA49" s="31">
        <v>0</v>
      </c>
      <c r="AB49" s="31">
        <v>0</v>
      </c>
      <c r="AC49" s="31">
        <v>0</v>
      </c>
      <c r="AD49" s="31">
        <v>0</v>
      </c>
      <c r="AE49" s="31">
        <v>0</v>
      </c>
      <c r="AF49" s="31">
        <v>0</v>
      </c>
      <c r="AG49" s="31">
        <v>0</v>
      </c>
      <c r="AH49" s="63"/>
      <c r="AI49" s="64"/>
      <c r="AJ49" s="88"/>
      <c r="AK49" s="95"/>
      <c r="AL49" s="95"/>
      <c r="AM49" s="95"/>
      <c r="AN49" s="95"/>
      <c r="AO49" s="95"/>
      <c r="AP49" s="95"/>
      <c r="AQ49" s="95"/>
      <c r="AR49" s="95"/>
      <c r="AS49" s="32">
        <v>0</v>
      </c>
      <c r="AT49" s="32">
        <v>0</v>
      </c>
      <c r="AU49" s="32">
        <v>0</v>
      </c>
      <c r="AV49" s="32">
        <v>0</v>
      </c>
      <c r="AW49" s="32">
        <v>0</v>
      </c>
    </row>
    <row r="50" spans="1:49" x14ac:dyDescent="0.25">
      <c r="A50" s="39"/>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row>
    <row r="51" spans="1:49" x14ac:dyDescent="0.25">
      <c r="A51" s="40" t="s">
        <v>11</v>
      </c>
      <c r="B51" s="27" t="s">
        <v>52</v>
      </c>
      <c r="C51" s="27" t="s">
        <v>52</v>
      </c>
      <c r="D51" s="27" t="s">
        <v>52</v>
      </c>
      <c r="E51" s="27" t="s">
        <v>52</v>
      </c>
      <c r="F51" s="27" t="s">
        <v>52</v>
      </c>
      <c r="G51" s="27" t="s">
        <v>52</v>
      </c>
      <c r="H51" s="27" t="s">
        <v>52</v>
      </c>
      <c r="I51" s="27" t="s">
        <v>52</v>
      </c>
      <c r="J51" s="27" t="s">
        <v>52</v>
      </c>
      <c r="K51" s="27" t="s">
        <v>52</v>
      </c>
      <c r="L51" s="27" t="s">
        <v>52</v>
      </c>
      <c r="M51" s="27" t="s">
        <v>52</v>
      </c>
      <c r="N51" s="27" t="s">
        <v>52</v>
      </c>
      <c r="O51" s="27" t="s">
        <v>52</v>
      </c>
      <c r="P51" s="27" t="s">
        <v>52</v>
      </c>
      <c r="Q51" s="27" t="s">
        <v>52</v>
      </c>
      <c r="R51" s="27" t="s">
        <v>52</v>
      </c>
      <c r="S51" s="27" t="s">
        <v>52</v>
      </c>
      <c r="T51" s="27" t="s">
        <v>52</v>
      </c>
      <c r="U51" s="27" t="s">
        <v>52</v>
      </c>
      <c r="V51" s="27" t="s">
        <v>52</v>
      </c>
      <c r="W51" s="27" t="s">
        <v>52</v>
      </c>
      <c r="X51" s="27" t="s">
        <v>52</v>
      </c>
      <c r="Y51" s="27" t="s">
        <v>52</v>
      </c>
      <c r="Z51" s="27" t="s">
        <v>52</v>
      </c>
      <c r="AA51" s="27" t="s">
        <v>52</v>
      </c>
      <c r="AB51" s="27" t="s">
        <v>52</v>
      </c>
      <c r="AC51" s="27" t="s">
        <v>52</v>
      </c>
      <c r="AD51" s="27" t="s">
        <v>52</v>
      </c>
      <c r="AE51" s="27" t="s">
        <v>52</v>
      </c>
      <c r="AF51" s="27" t="s">
        <v>52</v>
      </c>
      <c r="AG51" s="27" t="s">
        <v>52</v>
      </c>
      <c r="AH51" s="27" t="s">
        <v>52</v>
      </c>
      <c r="AI51" s="27" t="s">
        <v>52</v>
      </c>
      <c r="AJ51" s="27" t="s">
        <v>52</v>
      </c>
      <c r="AK51" s="27" t="s">
        <v>52</v>
      </c>
      <c r="AL51" s="27" t="s">
        <v>52</v>
      </c>
      <c r="AM51" s="27" t="s">
        <v>52</v>
      </c>
      <c r="AN51" s="27" t="s">
        <v>52</v>
      </c>
      <c r="AO51" s="27" t="s">
        <v>52</v>
      </c>
      <c r="AP51" s="27" t="s">
        <v>52</v>
      </c>
      <c r="AQ51" s="27" t="s">
        <v>195</v>
      </c>
      <c r="AR51" s="27"/>
      <c r="AS51" s="66" t="s">
        <v>176</v>
      </c>
      <c r="AT51" s="66" t="s">
        <v>176</v>
      </c>
      <c r="AU51" s="66" t="s">
        <v>176</v>
      </c>
      <c r="AV51" s="66"/>
      <c r="AW51" s="66"/>
    </row>
    <row r="52" spans="1:49" ht="75" x14ac:dyDescent="0.25">
      <c r="AS52" s="80" t="s">
        <v>243</v>
      </c>
      <c r="AT52" s="80" t="s">
        <v>244</v>
      </c>
      <c r="AU52" s="80" t="s">
        <v>245</v>
      </c>
      <c r="AV52" s="80" t="s">
        <v>165</v>
      </c>
      <c r="AW52" s="80" t="s">
        <v>236</v>
      </c>
    </row>
    <row r="53" spans="1:49" x14ac:dyDescent="0.25">
      <c r="AS53" s="52"/>
      <c r="AT53" s="52"/>
      <c r="AU53" s="52"/>
      <c r="AV53" s="52"/>
      <c r="AW53" s="52"/>
    </row>
    <row r="54" spans="1:49" x14ac:dyDescent="0.25">
      <c r="AS54" s="53"/>
      <c r="AT54" s="52"/>
      <c r="AU54" s="52"/>
      <c r="AV54" s="52"/>
      <c r="AW54" s="52"/>
    </row>
    <row r="55" spans="1:49" x14ac:dyDescent="0.25">
      <c r="AS55" s="52"/>
      <c r="AT55" s="52"/>
      <c r="AU55" s="52"/>
      <c r="AV55" s="52"/>
      <c r="AW55" s="52"/>
    </row>
    <row r="56" spans="1:49" x14ac:dyDescent="0.25">
      <c r="AV56" s="52"/>
      <c r="AW56" s="52"/>
    </row>
    <row r="57" spans="1:49" x14ac:dyDescent="0.25">
      <c r="AS57" s="27"/>
      <c r="AT57" s="27"/>
      <c r="AU57" s="27"/>
    </row>
  </sheetData>
  <mergeCells count="14">
    <mergeCell ref="AS2:AW2"/>
    <mergeCell ref="AN47:AN49"/>
    <mergeCell ref="AO47:AO49"/>
    <mergeCell ref="AR47:AR49"/>
    <mergeCell ref="AQ47:AQ49"/>
    <mergeCell ref="A18:A24"/>
    <mergeCell ref="AJ47:AJ49"/>
    <mergeCell ref="A29:A33"/>
    <mergeCell ref="B2:AB2"/>
    <mergeCell ref="AH2:AP2"/>
    <mergeCell ref="AK47:AK49"/>
    <mergeCell ref="AL47:AL49"/>
    <mergeCell ref="AP47:AP49"/>
    <mergeCell ref="AM47:AM49"/>
  </mergeCells>
  <conditionalFormatting sqref="A4:XFD4">
    <cfRule type="containsErrors" dxfId="0" priority="1">
      <formula>ISERROR(A4)</formula>
    </cfRule>
  </conditionalFormatting>
  <pageMargins left="0.25" right="0.25" top="1.25" bottom="0.5" header="0.3" footer="0.3"/>
  <pageSetup paperSize="5" scale="30" fitToWidth="0" orientation="landscape" r:id="rId1"/>
  <headerFooter>
    <oddHeader xml:space="preserve">&amp;CBuffalo Trace Area Development District
Fy 2021
KRS 147a.115 Report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AB28"/>
  <sheetViews>
    <sheetView zoomScale="85" zoomScaleNormal="85" workbookViewId="0">
      <selection activeCell="B24" sqref="B24"/>
    </sheetView>
  </sheetViews>
  <sheetFormatPr defaultColWidth="8.85546875" defaultRowHeight="15" x14ac:dyDescent="0.25"/>
  <cols>
    <col min="1" max="1" width="29.7109375" style="1" customWidth="1"/>
    <col min="2" max="28" width="25.7109375" customWidth="1"/>
  </cols>
  <sheetData>
    <row r="3" spans="1:28" s="2" customFormat="1" x14ac:dyDescent="0.25">
      <c r="A3" s="3"/>
      <c r="B3" s="3" t="e">
        <f>Overall!#REF!</f>
        <v>#REF!</v>
      </c>
      <c r="C3" s="3" t="e">
        <f>Overall!#REF!</f>
        <v>#REF!</v>
      </c>
      <c r="D3" s="3" t="e">
        <f>Overall!#REF!</f>
        <v>#REF!</v>
      </c>
      <c r="E3" s="3" t="e">
        <f>Overall!#REF!</f>
        <v>#REF!</v>
      </c>
      <c r="F3" s="3" t="e">
        <f>Overall!#REF!</f>
        <v>#REF!</v>
      </c>
      <c r="G3" s="3" t="e">
        <f>Overall!#REF!</f>
        <v>#REF!</v>
      </c>
      <c r="H3" s="3" t="e">
        <f>Overall!#REF!</f>
        <v>#REF!</v>
      </c>
      <c r="I3" s="3" t="e">
        <f>Overall!#REF!</f>
        <v>#REF!</v>
      </c>
      <c r="J3" s="3" t="e">
        <f>Overall!#REF!</f>
        <v>#REF!</v>
      </c>
      <c r="K3" s="3" t="e">
        <f>Overall!#REF!</f>
        <v>#REF!</v>
      </c>
      <c r="L3" s="3" t="e">
        <f>Overall!#REF!</f>
        <v>#REF!</v>
      </c>
      <c r="M3" s="3" t="e">
        <f>Overall!#REF!</f>
        <v>#REF!</v>
      </c>
      <c r="N3" s="3" t="e">
        <f>Overall!#REF!</f>
        <v>#REF!</v>
      </c>
      <c r="O3" s="3" t="e">
        <f>Overall!#REF!</f>
        <v>#REF!</v>
      </c>
      <c r="P3" s="3" t="e">
        <f>Overall!#REF!</f>
        <v>#REF!</v>
      </c>
      <c r="Q3" s="3" t="e">
        <f>Overall!#REF!</f>
        <v>#REF!</v>
      </c>
      <c r="R3" s="3" t="e">
        <f>Overall!#REF!</f>
        <v>#REF!</v>
      </c>
      <c r="S3" s="3" t="e">
        <f>Overall!#REF!</f>
        <v>#REF!</v>
      </c>
      <c r="T3" s="3" t="e">
        <f>Overall!#REF!</f>
        <v>#REF!</v>
      </c>
      <c r="U3" s="3" t="e">
        <f>Overall!#REF!</f>
        <v>#REF!</v>
      </c>
      <c r="V3" s="3" t="e">
        <f>Overall!#REF!</f>
        <v>#REF!</v>
      </c>
      <c r="W3" s="3" t="e">
        <f>Overall!#REF!</f>
        <v>#REF!</v>
      </c>
      <c r="X3" s="3" t="e">
        <f>Overall!#REF!</f>
        <v>#REF!</v>
      </c>
      <c r="Y3" s="3" t="e">
        <f>Overall!#REF!</f>
        <v>#REF!</v>
      </c>
      <c r="Z3" s="3" t="e">
        <f>Overall!#REF!</f>
        <v>#REF!</v>
      </c>
      <c r="AA3" s="3" t="e">
        <f>Overall!#REF!</f>
        <v>#REF!</v>
      </c>
      <c r="AB3" s="3" t="e">
        <f>Overall!#REF!</f>
        <v>#REF!</v>
      </c>
    </row>
    <row r="4" spans="1:28" s="10" customFormat="1" x14ac:dyDescent="0.25">
      <c r="A4" s="25" t="str">
        <f>Overall!A4</f>
        <v>Grant Award</v>
      </c>
      <c r="B4" s="19" t="e">
        <f>IF(ISBLANK(Overall!#REF!),"",Overall!#REF!)</f>
        <v>#REF!</v>
      </c>
      <c r="C4" s="19" t="e">
        <f>IF(ISBLANK(Overall!#REF!),"",Overall!#REF!)</f>
        <v>#REF!</v>
      </c>
      <c r="D4" s="19" t="e">
        <f>IF(ISBLANK(Overall!#REF!),"",Overall!#REF!)</f>
        <v>#REF!</v>
      </c>
      <c r="E4" s="19" t="e">
        <f>IF(ISBLANK(Overall!#REF!),"",Overall!#REF!)</f>
        <v>#REF!</v>
      </c>
      <c r="F4" s="19" t="e">
        <f>IF(ISBLANK(Overall!#REF!),"",Overall!#REF!)</f>
        <v>#REF!</v>
      </c>
      <c r="G4" s="19" t="e">
        <f>IF(ISBLANK(Overall!#REF!),"",Overall!#REF!)</f>
        <v>#REF!</v>
      </c>
      <c r="H4" s="19" t="e">
        <f>IF(ISBLANK(Overall!#REF!),"",Overall!#REF!)</f>
        <v>#REF!</v>
      </c>
      <c r="I4" s="19" t="e">
        <f>IF(ISBLANK(Overall!#REF!),"",Overall!#REF!)</f>
        <v>#REF!</v>
      </c>
      <c r="J4" s="19" t="e">
        <f>IF(ISBLANK(Overall!#REF!),"",Overall!#REF!)</f>
        <v>#REF!</v>
      </c>
      <c r="K4" s="19" t="e">
        <f>IF(ISBLANK(Overall!#REF!),"",Overall!#REF!)</f>
        <v>#REF!</v>
      </c>
      <c r="L4" s="19" t="e">
        <f>IF(ISBLANK(Overall!#REF!),"",Overall!#REF!)</f>
        <v>#REF!</v>
      </c>
      <c r="M4" s="19" t="e">
        <f>IF(ISBLANK(Overall!#REF!),"",Overall!#REF!)</f>
        <v>#REF!</v>
      </c>
      <c r="N4" s="19" t="e">
        <f>IF(ISBLANK(Overall!#REF!),"",Overall!#REF!)</f>
        <v>#REF!</v>
      </c>
      <c r="O4" s="19" t="e">
        <f>IF(ISBLANK(Overall!#REF!),"",Overall!#REF!)</f>
        <v>#REF!</v>
      </c>
      <c r="P4" s="19" t="e">
        <f>IF(ISBLANK(Overall!#REF!),"",Overall!#REF!)</f>
        <v>#REF!</v>
      </c>
      <c r="Q4" s="19" t="e">
        <f>IF(ISBLANK(Overall!#REF!),"",Overall!#REF!)</f>
        <v>#REF!</v>
      </c>
      <c r="R4" s="19" t="e">
        <f>IF(ISBLANK(Overall!#REF!),"",Overall!#REF!)</f>
        <v>#REF!</v>
      </c>
      <c r="S4" s="19" t="e">
        <f>IF(ISBLANK(Overall!#REF!),"",Overall!#REF!)</f>
        <v>#REF!</v>
      </c>
      <c r="T4" s="19" t="e">
        <f>IF(ISBLANK(Overall!#REF!),"",Overall!#REF!)</f>
        <v>#REF!</v>
      </c>
      <c r="U4" s="19" t="e">
        <f>IF(ISBLANK(Overall!#REF!),"",Overall!#REF!)</f>
        <v>#REF!</v>
      </c>
      <c r="V4" s="19" t="e">
        <f>IF(ISBLANK(Overall!#REF!),"",Overall!#REF!)</f>
        <v>#REF!</v>
      </c>
      <c r="W4" s="19" t="e">
        <f>IF(ISBLANK(Overall!#REF!),"",Overall!#REF!)</f>
        <v>#REF!</v>
      </c>
      <c r="X4" s="19" t="e">
        <f>IF(ISBLANK(Overall!#REF!),"",Overall!#REF!)</f>
        <v>#REF!</v>
      </c>
      <c r="Y4" s="19" t="e">
        <f>IF(ISBLANK(Overall!#REF!),"",Overall!#REF!)</f>
        <v>#REF!</v>
      </c>
      <c r="Z4" s="19" t="e">
        <f>IF(ISBLANK(Overall!#REF!),"",Overall!#REF!)</f>
        <v>#REF!</v>
      </c>
      <c r="AA4" s="19" t="e">
        <f>IF(ISBLANK(Overall!#REF!),"",Overall!#REF!)</f>
        <v>#REF!</v>
      </c>
      <c r="AB4" s="19" t="e">
        <f>IF(ISBLANK(Overall!#REF!),"",Overall!#REF!)</f>
        <v>#REF!</v>
      </c>
    </row>
    <row r="5" spans="1:28" s="10" customFormat="1" x14ac:dyDescent="0.25">
      <c r="A5" s="25" t="str">
        <f>Overall!A5</f>
        <v>Local Funds (Match or applied)</v>
      </c>
      <c r="B5" s="19" t="e">
        <f>IF(ISBLANK(Overall!#REF!),"",Overall!#REF!)</f>
        <v>#REF!</v>
      </c>
      <c r="C5" s="19" t="e">
        <f>IF(ISBLANK(Overall!#REF!),"",Overall!#REF!)</f>
        <v>#REF!</v>
      </c>
      <c r="D5" s="19" t="e">
        <f>IF(ISBLANK(Overall!#REF!),"",Overall!#REF!)</f>
        <v>#REF!</v>
      </c>
      <c r="E5" s="19" t="e">
        <f>IF(ISBLANK(Overall!#REF!),"",Overall!#REF!)</f>
        <v>#REF!</v>
      </c>
      <c r="F5" s="19" t="e">
        <f>IF(ISBLANK(Overall!#REF!),"",Overall!#REF!)</f>
        <v>#REF!</v>
      </c>
      <c r="G5" s="19" t="e">
        <f>IF(ISBLANK(Overall!#REF!),"",Overall!#REF!)</f>
        <v>#REF!</v>
      </c>
      <c r="H5" s="19" t="e">
        <f>IF(ISBLANK(Overall!#REF!),"",Overall!#REF!)</f>
        <v>#REF!</v>
      </c>
      <c r="I5" s="19" t="e">
        <f>IF(ISBLANK(Overall!#REF!),"",Overall!#REF!)</f>
        <v>#REF!</v>
      </c>
      <c r="J5" s="19" t="e">
        <f>IF(ISBLANK(Overall!#REF!),"",Overall!#REF!)</f>
        <v>#REF!</v>
      </c>
      <c r="K5" s="19" t="e">
        <f>IF(ISBLANK(Overall!#REF!),"",Overall!#REF!)</f>
        <v>#REF!</v>
      </c>
      <c r="L5" s="19" t="e">
        <f>IF(ISBLANK(Overall!#REF!),"",Overall!#REF!)</f>
        <v>#REF!</v>
      </c>
      <c r="M5" s="19" t="e">
        <f>IF(ISBLANK(Overall!#REF!),"",Overall!#REF!)</f>
        <v>#REF!</v>
      </c>
      <c r="N5" s="19" t="e">
        <f>IF(ISBLANK(Overall!#REF!),"",Overall!#REF!)</f>
        <v>#REF!</v>
      </c>
      <c r="O5" s="19" t="e">
        <f>IF(ISBLANK(Overall!#REF!),"",Overall!#REF!)</f>
        <v>#REF!</v>
      </c>
      <c r="P5" s="19" t="e">
        <f>IF(ISBLANK(Overall!#REF!),"",Overall!#REF!)</f>
        <v>#REF!</v>
      </c>
      <c r="Q5" s="19" t="e">
        <f>IF(ISBLANK(Overall!#REF!),"",Overall!#REF!)</f>
        <v>#REF!</v>
      </c>
      <c r="R5" s="19" t="e">
        <f>IF(ISBLANK(Overall!#REF!),"",Overall!#REF!)</f>
        <v>#REF!</v>
      </c>
      <c r="S5" s="19" t="e">
        <f>IF(ISBLANK(Overall!#REF!),"",Overall!#REF!)</f>
        <v>#REF!</v>
      </c>
      <c r="T5" s="19" t="e">
        <f>IF(ISBLANK(Overall!#REF!),"",Overall!#REF!)</f>
        <v>#REF!</v>
      </c>
      <c r="U5" s="19" t="e">
        <f>IF(ISBLANK(Overall!#REF!),"",Overall!#REF!)</f>
        <v>#REF!</v>
      </c>
      <c r="V5" s="19" t="e">
        <f>IF(ISBLANK(Overall!#REF!),"",Overall!#REF!)</f>
        <v>#REF!</v>
      </c>
      <c r="W5" s="19" t="e">
        <f>IF(ISBLANK(Overall!#REF!),"",Overall!#REF!)</f>
        <v>#REF!</v>
      </c>
      <c r="X5" s="19" t="e">
        <f>IF(ISBLANK(Overall!#REF!),"",Overall!#REF!)</f>
        <v>#REF!</v>
      </c>
      <c r="Y5" s="19" t="e">
        <f>IF(ISBLANK(Overall!#REF!),"",Overall!#REF!)</f>
        <v>#REF!</v>
      </c>
      <c r="Z5" s="19" t="e">
        <f>IF(ISBLANK(Overall!#REF!),"",Overall!#REF!)</f>
        <v>#REF!</v>
      </c>
      <c r="AA5" s="19" t="e">
        <f>IF(ISBLANK(Overall!#REF!),"",Overall!#REF!)</f>
        <v>#REF!</v>
      </c>
      <c r="AB5" s="19" t="e">
        <f>IF(ISBLANK(Overall!#REF!),"",Overall!#REF!)</f>
        <v>#REF!</v>
      </c>
    </row>
    <row r="6" spans="1:28" s="10" customFormat="1" x14ac:dyDescent="0.25">
      <c r="A6" s="25" t="str">
        <f>Overall!A6</f>
        <v>Total Grant Funds</v>
      </c>
      <c r="B6" s="19" t="e">
        <f>IF(ISBLANK(Overall!#REF!),"",Overall!#REF!)</f>
        <v>#REF!</v>
      </c>
      <c r="C6" s="19" t="e">
        <f>IF(ISBLANK(Overall!#REF!),"",Overall!#REF!)</f>
        <v>#REF!</v>
      </c>
      <c r="D6" s="19" t="e">
        <f>IF(ISBLANK(Overall!#REF!),"",Overall!#REF!)</f>
        <v>#REF!</v>
      </c>
      <c r="E6" s="19" t="e">
        <f>IF(ISBLANK(Overall!#REF!),"",Overall!#REF!)</f>
        <v>#REF!</v>
      </c>
      <c r="F6" s="19" t="e">
        <f>IF(ISBLANK(Overall!#REF!),"",Overall!#REF!)</f>
        <v>#REF!</v>
      </c>
      <c r="G6" s="19" t="e">
        <f>IF(ISBLANK(Overall!#REF!),"",Overall!#REF!)</f>
        <v>#REF!</v>
      </c>
      <c r="H6" s="19" t="e">
        <f>IF(ISBLANK(Overall!#REF!),"",Overall!#REF!)</f>
        <v>#REF!</v>
      </c>
      <c r="I6" s="19" t="e">
        <f>IF(ISBLANK(Overall!#REF!),"",Overall!#REF!)</f>
        <v>#REF!</v>
      </c>
      <c r="J6" s="19" t="e">
        <f>IF(ISBLANK(Overall!#REF!),"",Overall!#REF!)</f>
        <v>#REF!</v>
      </c>
      <c r="K6" s="19" t="e">
        <f>IF(ISBLANK(Overall!#REF!),"",Overall!#REF!)</f>
        <v>#REF!</v>
      </c>
      <c r="L6" s="19" t="e">
        <f>IF(ISBLANK(Overall!#REF!),"",Overall!#REF!)</f>
        <v>#REF!</v>
      </c>
      <c r="M6" s="19" t="e">
        <f>IF(ISBLANK(Overall!#REF!),"",Overall!#REF!)</f>
        <v>#REF!</v>
      </c>
      <c r="N6" s="19" t="e">
        <f>IF(ISBLANK(Overall!#REF!),"",Overall!#REF!)</f>
        <v>#REF!</v>
      </c>
      <c r="O6" s="19" t="e">
        <f>IF(ISBLANK(Overall!#REF!),"",Overall!#REF!)</f>
        <v>#REF!</v>
      </c>
      <c r="P6" s="19" t="e">
        <f>IF(ISBLANK(Overall!#REF!),"",Overall!#REF!)</f>
        <v>#REF!</v>
      </c>
      <c r="Q6" s="19" t="e">
        <f>IF(ISBLANK(Overall!#REF!),"",Overall!#REF!)</f>
        <v>#REF!</v>
      </c>
      <c r="R6" s="19" t="e">
        <f>IF(ISBLANK(Overall!#REF!),"",Overall!#REF!)</f>
        <v>#REF!</v>
      </c>
      <c r="S6" s="19" t="e">
        <f>IF(ISBLANK(Overall!#REF!),"",Overall!#REF!)</f>
        <v>#REF!</v>
      </c>
      <c r="T6" s="19" t="e">
        <f>IF(ISBLANK(Overall!#REF!),"",Overall!#REF!)</f>
        <v>#REF!</v>
      </c>
      <c r="U6" s="19" t="e">
        <f>IF(ISBLANK(Overall!#REF!),"",Overall!#REF!)</f>
        <v>#REF!</v>
      </c>
      <c r="V6" s="19" t="e">
        <f>IF(ISBLANK(Overall!#REF!),"",Overall!#REF!)</f>
        <v>#REF!</v>
      </c>
      <c r="W6" s="19" t="e">
        <f>IF(ISBLANK(Overall!#REF!),"",Overall!#REF!)</f>
        <v>#REF!</v>
      </c>
      <c r="X6" s="19" t="e">
        <f>IF(ISBLANK(Overall!#REF!),"",Overall!#REF!)</f>
        <v>#REF!</v>
      </c>
      <c r="Y6" s="19" t="e">
        <f>IF(ISBLANK(Overall!#REF!),"",Overall!#REF!)</f>
        <v>#REF!</v>
      </c>
      <c r="Z6" s="19" t="e">
        <f>IF(ISBLANK(Overall!#REF!),"",Overall!#REF!)</f>
        <v>#REF!</v>
      </c>
      <c r="AA6" s="19" t="e">
        <f>IF(ISBLANK(Overall!#REF!),"",Overall!#REF!)</f>
        <v>#REF!</v>
      </c>
      <c r="AB6" s="19" t="e">
        <f>IF(ISBLANK(Overall!#REF!),"",Overall!#REF!)</f>
        <v>#REF!</v>
      </c>
    </row>
    <row r="7" spans="1:28" s="10" customFormat="1" x14ac:dyDescent="0.25">
      <c r="A7" s="21" t="str">
        <f>Overall!A7</f>
        <v>Administrative Costs</v>
      </c>
      <c r="B7" s="6" t="e">
        <f>IF(ISBLANK(Overall!#REF!),"",Overall!#REF!)</f>
        <v>#REF!</v>
      </c>
      <c r="C7" s="6" t="e">
        <f>IF(ISBLANK(Overall!#REF!),"",Overall!#REF!)</f>
        <v>#REF!</v>
      </c>
      <c r="D7" s="6" t="e">
        <f>IF(ISBLANK(Overall!#REF!),"",Overall!#REF!)</f>
        <v>#REF!</v>
      </c>
      <c r="E7" s="6" t="e">
        <f>IF(ISBLANK(Overall!#REF!),"",Overall!#REF!)</f>
        <v>#REF!</v>
      </c>
      <c r="F7" s="6" t="e">
        <f>IF(ISBLANK(Overall!#REF!),"",Overall!#REF!)</f>
        <v>#REF!</v>
      </c>
      <c r="G7" s="6" t="e">
        <f>IF(ISBLANK(Overall!#REF!),"",Overall!#REF!)</f>
        <v>#REF!</v>
      </c>
      <c r="H7" s="6" t="e">
        <f>IF(ISBLANK(Overall!#REF!),"",Overall!#REF!)</f>
        <v>#REF!</v>
      </c>
      <c r="I7" s="6" t="e">
        <f>IF(ISBLANK(Overall!#REF!),"",Overall!#REF!)</f>
        <v>#REF!</v>
      </c>
      <c r="J7" s="6" t="e">
        <f>IF(ISBLANK(Overall!#REF!),"",Overall!#REF!)</f>
        <v>#REF!</v>
      </c>
      <c r="K7" s="6" t="e">
        <f>IF(ISBLANK(Overall!#REF!),"",Overall!#REF!)</f>
        <v>#REF!</v>
      </c>
      <c r="L7" s="6" t="e">
        <f>IF(ISBLANK(Overall!#REF!),"",Overall!#REF!)</f>
        <v>#REF!</v>
      </c>
      <c r="M7" s="6" t="e">
        <f>IF(ISBLANK(Overall!#REF!),"",Overall!#REF!)</f>
        <v>#REF!</v>
      </c>
      <c r="N7" s="6" t="e">
        <f>IF(ISBLANK(Overall!#REF!),"",Overall!#REF!)</f>
        <v>#REF!</v>
      </c>
      <c r="O7" s="6" t="e">
        <f>IF(ISBLANK(Overall!#REF!),"",Overall!#REF!)</f>
        <v>#REF!</v>
      </c>
      <c r="P7" s="6" t="e">
        <f>IF(ISBLANK(Overall!#REF!),"",Overall!#REF!)</f>
        <v>#REF!</v>
      </c>
      <c r="Q7" s="6" t="e">
        <f>IF(ISBLANK(Overall!#REF!),"",Overall!#REF!)</f>
        <v>#REF!</v>
      </c>
      <c r="R7" s="6" t="e">
        <f>IF(ISBLANK(Overall!#REF!),"",Overall!#REF!)</f>
        <v>#REF!</v>
      </c>
      <c r="S7" s="6" t="e">
        <f>IF(ISBLANK(Overall!#REF!),"",Overall!#REF!)</f>
        <v>#REF!</v>
      </c>
      <c r="T7" s="6" t="e">
        <f>IF(ISBLANK(Overall!#REF!),"",Overall!#REF!)</f>
        <v>#REF!</v>
      </c>
      <c r="U7" s="6" t="e">
        <f>IF(ISBLANK(Overall!#REF!),"",Overall!#REF!)</f>
        <v>#REF!</v>
      </c>
      <c r="V7" s="6" t="e">
        <f>IF(ISBLANK(Overall!#REF!),"",Overall!#REF!)</f>
        <v>#REF!</v>
      </c>
      <c r="W7" s="6" t="e">
        <f>IF(ISBLANK(Overall!#REF!),"",Overall!#REF!)</f>
        <v>#REF!</v>
      </c>
      <c r="X7" s="6" t="e">
        <f>IF(ISBLANK(Overall!#REF!),"",Overall!#REF!)</f>
        <v>#REF!</v>
      </c>
      <c r="Y7" s="6" t="e">
        <f>IF(ISBLANK(Overall!#REF!),"",Overall!#REF!)</f>
        <v>#REF!</v>
      </c>
      <c r="Z7" s="6" t="e">
        <f>IF(ISBLANK(Overall!#REF!),"",Overall!#REF!)</f>
        <v>#REF!</v>
      </c>
      <c r="AA7" s="6" t="e">
        <f>IF(ISBLANK(Overall!#REF!),"",Overall!#REF!)</f>
        <v>#REF!</v>
      </c>
      <c r="AB7" s="6" t="e">
        <f>IF(ISBLANK(Overall!#REF!),"",Overall!#REF!)</f>
        <v>#REF!</v>
      </c>
    </row>
    <row r="8" spans="1:28" s="20" customFormat="1" x14ac:dyDescent="0.25">
      <c r="A8" s="24" t="str">
        <f>Overall!A8</f>
        <v>% of Admin Cost</v>
      </c>
      <c r="B8" s="8" t="e">
        <f>IF(ISBLANK(Overall!#REF!),"",Overall!#REF!)</f>
        <v>#REF!</v>
      </c>
      <c r="C8" s="8" t="e">
        <f>IF(ISBLANK(Overall!#REF!),"",Overall!#REF!)</f>
        <v>#REF!</v>
      </c>
      <c r="D8" s="8" t="e">
        <f>IF(ISBLANK(Overall!#REF!),"",Overall!#REF!)</f>
        <v>#REF!</v>
      </c>
      <c r="E8" s="8" t="e">
        <f>IF(ISBLANK(Overall!#REF!),"",Overall!#REF!)</f>
        <v>#REF!</v>
      </c>
      <c r="F8" s="8" t="e">
        <f>IF(ISBLANK(Overall!#REF!),"",Overall!#REF!)</f>
        <v>#REF!</v>
      </c>
      <c r="G8" s="8" t="e">
        <f>IF(ISBLANK(Overall!#REF!),"",Overall!#REF!)</f>
        <v>#REF!</v>
      </c>
      <c r="H8" s="8" t="e">
        <f>IF(ISBLANK(Overall!#REF!),"",Overall!#REF!)</f>
        <v>#REF!</v>
      </c>
      <c r="I8" s="8" t="e">
        <f>IF(ISBLANK(Overall!#REF!),"",Overall!#REF!)</f>
        <v>#REF!</v>
      </c>
      <c r="J8" s="8" t="e">
        <f>IF(ISBLANK(Overall!#REF!),"",Overall!#REF!)</f>
        <v>#REF!</v>
      </c>
      <c r="K8" s="8" t="e">
        <f>IF(ISBLANK(Overall!#REF!),"",Overall!#REF!)</f>
        <v>#REF!</v>
      </c>
      <c r="L8" s="8" t="e">
        <f>IF(ISBLANK(Overall!#REF!),"",Overall!#REF!)</f>
        <v>#REF!</v>
      </c>
      <c r="M8" s="8" t="e">
        <f>IF(ISBLANK(Overall!#REF!),"",Overall!#REF!)</f>
        <v>#REF!</v>
      </c>
      <c r="N8" s="8" t="e">
        <f>IF(ISBLANK(Overall!#REF!),"",Overall!#REF!)</f>
        <v>#REF!</v>
      </c>
      <c r="O8" s="8" t="e">
        <f>IF(ISBLANK(Overall!#REF!),"",Overall!#REF!)</f>
        <v>#REF!</v>
      </c>
      <c r="P8" s="8" t="e">
        <f>IF(ISBLANK(Overall!#REF!),"",Overall!#REF!)</f>
        <v>#REF!</v>
      </c>
      <c r="Q8" s="8" t="e">
        <f>IF(ISBLANK(Overall!#REF!),"",Overall!#REF!)</f>
        <v>#REF!</v>
      </c>
      <c r="R8" s="8" t="e">
        <f>IF(ISBLANK(Overall!#REF!),"",Overall!#REF!)</f>
        <v>#REF!</v>
      </c>
      <c r="S8" s="8" t="e">
        <f>IF(ISBLANK(Overall!#REF!),"",Overall!#REF!)</f>
        <v>#REF!</v>
      </c>
      <c r="T8" s="8" t="e">
        <f>IF(ISBLANK(Overall!#REF!),"",Overall!#REF!)</f>
        <v>#REF!</v>
      </c>
      <c r="U8" s="8" t="e">
        <f>IF(ISBLANK(Overall!#REF!),"",Overall!#REF!)</f>
        <v>#REF!</v>
      </c>
      <c r="V8" s="8" t="e">
        <f>IF(ISBLANK(Overall!#REF!),"",Overall!#REF!)</f>
        <v>#REF!</v>
      </c>
      <c r="W8" s="8" t="e">
        <f>IF(ISBLANK(Overall!#REF!),"",Overall!#REF!)</f>
        <v>#REF!</v>
      </c>
      <c r="X8" s="8" t="e">
        <f>IF(ISBLANK(Overall!#REF!),"",Overall!#REF!)</f>
        <v>#REF!</v>
      </c>
      <c r="Y8" s="8" t="e">
        <f>IF(ISBLANK(Overall!#REF!),"",Overall!#REF!)</f>
        <v>#REF!</v>
      </c>
      <c r="Z8" s="8" t="e">
        <f>IF(ISBLANK(Overall!#REF!),"",Overall!#REF!)</f>
        <v>#REF!</v>
      </c>
      <c r="AA8" s="8" t="e">
        <f>IF(ISBLANK(Overall!#REF!),"",Overall!#REF!)</f>
        <v>#REF!</v>
      </c>
      <c r="AB8" s="8" t="e">
        <f>IF(ISBLANK(Overall!#REF!),"",Overall!#REF!)</f>
        <v>#REF!</v>
      </c>
    </row>
    <row r="9" spans="1:28" s="10" customFormat="1" x14ac:dyDescent="0.25">
      <c r="A9" s="21" t="str">
        <f>Overall!A9</f>
        <v>Direct Expenditures</v>
      </c>
      <c r="B9" s="6" t="e">
        <f>IF(ISBLANK(Overall!#REF!),"",Overall!#REF!)</f>
        <v>#REF!</v>
      </c>
      <c r="C9" s="6" t="e">
        <f>IF(ISBLANK(Overall!#REF!),"",Overall!#REF!)</f>
        <v>#REF!</v>
      </c>
      <c r="D9" s="6" t="e">
        <f>IF(ISBLANK(Overall!#REF!),"",Overall!#REF!)</f>
        <v>#REF!</v>
      </c>
      <c r="E9" s="6" t="e">
        <f>IF(ISBLANK(Overall!#REF!),"",Overall!#REF!)</f>
        <v>#REF!</v>
      </c>
      <c r="F9" s="6" t="e">
        <f>IF(ISBLANK(Overall!#REF!),"",Overall!#REF!)</f>
        <v>#REF!</v>
      </c>
      <c r="G9" s="6" t="e">
        <f>IF(ISBLANK(Overall!#REF!),"",Overall!#REF!)</f>
        <v>#REF!</v>
      </c>
      <c r="H9" s="6" t="e">
        <f>IF(ISBLANK(Overall!#REF!),"",Overall!#REF!)</f>
        <v>#REF!</v>
      </c>
      <c r="I9" s="6" t="e">
        <f>IF(ISBLANK(Overall!#REF!),"",Overall!#REF!)</f>
        <v>#REF!</v>
      </c>
      <c r="J9" s="6" t="e">
        <f>IF(ISBLANK(Overall!#REF!),"",Overall!#REF!)</f>
        <v>#REF!</v>
      </c>
      <c r="K9" s="6" t="e">
        <f>IF(ISBLANK(Overall!#REF!),"",Overall!#REF!)</f>
        <v>#REF!</v>
      </c>
      <c r="L9" s="6" t="e">
        <f>IF(ISBLANK(Overall!#REF!),"",Overall!#REF!)</f>
        <v>#REF!</v>
      </c>
      <c r="M9" s="6" t="e">
        <f>IF(ISBLANK(Overall!#REF!),"",Overall!#REF!)</f>
        <v>#REF!</v>
      </c>
      <c r="N9" s="6" t="e">
        <f>IF(ISBLANK(Overall!#REF!),"",Overall!#REF!)</f>
        <v>#REF!</v>
      </c>
      <c r="O9" s="6" t="e">
        <f>IF(ISBLANK(Overall!#REF!),"",Overall!#REF!)</f>
        <v>#REF!</v>
      </c>
      <c r="P9" s="6" t="e">
        <f>IF(ISBLANK(Overall!#REF!),"",Overall!#REF!)</f>
        <v>#REF!</v>
      </c>
      <c r="Q9" s="6" t="e">
        <f>IF(ISBLANK(Overall!#REF!),"",Overall!#REF!)</f>
        <v>#REF!</v>
      </c>
      <c r="R9" s="6" t="e">
        <f>IF(ISBLANK(Overall!#REF!),"",Overall!#REF!)</f>
        <v>#REF!</v>
      </c>
      <c r="S9" s="6" t="e">
        <f>IF(ISBLANK(Overall!#REF!),"",Overall!#REF!)</f>
        <v>#REF!</v>
      </c>
      <c r="T9" s="6" t="e">
        <f>IF(ISBLANK(Overall!#REF!),"",Overall!#REF!)</f>
        <v>#REF!</v>
      </c>
      <c r="U9" s="6" t="e">
        <f>IF(ISBLANK(Overall!#REF!),"",Overall!#REF!)</f>
        <v>#REF!</v>
      </c>
      <c r="V9" s="6" t="e">
        <f>IF(ISBLANK(Overall!#REF!),"",Overall!#REF!)</f>
        <v>#REF!</v>
      </c>
      <c r="W9" s="6" t="e">
        <f>IF(ISBLANK(Overall!#REF!),"",Overall!#REF!)</f>
        <v>#REF!</v>
      </c>
      <c r="X9" s="6" t="e">
        <f>IF(ISBLANK(Overall!#REF!),"",Overall!#REF!)</f>
        <v>#REF!</v>
      </c>
      <c r="Y9" s="6" t="e">
        <f>IF(ISBLANK(Overall!#REF!),"",Overall!#REF!)</f>
        <v>#REF!</v>
      </c>
      <c r="Z9" s="6" t="e">
        <f>IF(ISBLANK(Overall!#REF!),"",Overall!#REF!)</f>
        <v>#REF!</v>
      </c>
      <c r="AA9" s="6" t="e">
        <f>IF(ISBLANK(Overall!#REF!),"",Overall!#REF!)</f>
        <v>#REF!</v>
      </c>
      <c r="AB9" s="6" t="e">
        <f>IF(ISBLANK(Overall!#REF!),"",Overall!#REF!)</f>
        <v>#REF!</v>
      </c>
    </row>
    <row r="10" spans="1:28" s="20" customFormat="1" x14ac:dyDescent="0.25">
      <c r="A10" s="24" t="str">
        <f>Overall!A10</f>
        <v>% of Direct Expenditures</v>
      </c>
      <c r="B10" s="8" t="e">
        <f>IF(ISBLANK(Overall!#REF!),"",Overall!#REF!)</f>
        <v>#REF!</v>
      </c>
      <c r="C10" s="8" t="e">
        <f>IF(ISBLANK(Overall!#REF!),"",Overall!#REF!)</f>
        <v>#REF!</v>
      </c>
      <c r="D10" s="8" t="e">
        <f>IF(ISBLANK(Overall!#REF!),"",Overall!#REF!)</f>
        <v>#REF!</v>
      </c>
      <c r="E10" s="8" t="e">
        <f>IF(ISBLANK(Overall!#REF!),"",Overall!#REF!)</f>
        <v>#REF!</v>
      </c>
      <c r="F10" s="8" t="e">
        <f>IF(ISBLANK(Overall!#REF!),"",Overall!#REF!)</f>
        <v>#REF!</v>
      </c>
      <c r="G10" s="8" t="e">
        <f>IF(ISBLANK(Overall!#REF!),"",Overall!#REF!)</f>
        <v>#REF!</v>
      </c>
      <c r="H10" s="8" t="e">
        <f>IF(ISBLANK(Overall!#REF!),"",Overall!#REF!)</f>
        <v>#REF!</v>
      </c>
      <c r="I10" s="8" t="e">
        <f>IF(ISBLANK(Overall!#REF!),"",Overall!#REF!)</f>
        <v>#REF!</v>
      </c>
      <c r="J10" s="8" t="e">
        <f>IF(ISBLANK(Overall!#REF!),"",Overall!#REF!)</f>
        <v>#REF!</v>
      </c>
      <c r="K10" s="8" t="e">
        <f>IF(ISBLANK(Overall!#REF!),"",Overall!#REF!)</f>
        <v>#REF!</v>
      </c>
      <c r="L10" s="8" t="e">
        <f>IF(ISBLANK(Overall!#REF!),"",Overall!#REF!)</f>
        <v>#REF!</v>
      </c>
      <c r="M10" s="8" t="e">
        <f>IF(ISBLANK(Overall!#REF!),"",Overall!#REF!)</f>
        <v>#REF!</v>
      </c>
      <c r="N10" s="8" t="e">
        <f>IF(ISBLANK(Overall!#REF!),"",Overall!#REF!)</f>
        <v>#REF!</v>
      </c>
      <c r="O10" s="8" t="e">
        <f>IF(ISBLANK(Overall!#REF!),"",Overall!#REF!)</f>
        <v>#REF!</v>
      </c>
      <c r="P10" s="8" t="e">
        <f>IF(ISBLANK(Overall!#REF!),"",Overall!#REF!)</f>
        <v>#REF!</v>
      </c>
      <c r="Q10" s="8" t="e">
        <f>IF(ISBLANK(Overall!#REF!),"",Overall!#REF!)</f>
        <v>#REF!</v>
      </c>
      <c r="R10" s="8" t="e">
        <f>IF(ISBLANK(Overall!#REF!),"",Overall!#REF!)</f>
        <v>#REF!</v>
      </c>
      <c r="S10" s="8" t="e">
        <f>IF(ISBLANK(Overall!#REF!),"",Overall!#REF!)</f>
        <v>#REF!</v>
      </c>
      <c r="T10" s="8" t="e">
        <f>IF(ISBLANK(Overall!#REF!),"",Overall!#REF!)</f>
        <v>#REF!</v>
      </c>
      <c r="U10" s="8" t="e">
        <f>IF(ISBLANK(Overall!#REF!),"",Overall!#REF!)</f>
        <v>#REF!</v>
      </c>
      <c r="V10" s="8" t="e">
        <f>IF(ISBLANK(Overall!#REF!),"",Overall!#REF!)</f>
        <v>#REF!</v>
      </c>
      <c r="W10" s="8" t="e">
        <f>IF(ISBLANK(Overall!#REF!),"",Overall!#REF!)</f>
        <v>#REF!</v>
      </c>
      <c r="X10" s="8" t="e">
        <f>IF(ISBLANK(Overall!#REF!),"",Overall!#REF!)</f>
        <v>#REF!</v>
      </c>
      <c r="Y10" s="8" t="e">
        <f>IF(ISBLANK(Overall!#REF!),"",Overall!#REF!)</f>
        <v>#REF!</v>
      </c>
      <c r="Z10" s="8" t="e">
        <f>IF(ISBLANK(Overall!#REF!),"",Overall!#REF!)</f>
        <v>#REF!</v>
      </c>
      <c r="AA10" s="8" t="e">
        <f>IF(ISBLANK(Overall!#REF!),"",Overall!#REF!)</f>
        <v>#REF!</v>
      </c>
      <c r="AB10" s="8" t="e">
        <f>IF(ISBLANK(Overall!#REF!),"",Overall!#REF!)</f>
        <v>#REF!</v>
      </c>
    </row>
    <row r="11" spans="1:28" s="10" customFormat="1" x14ac:dyDescent="0.25">
      <c r="A11" s="21" t="str">
        <f>Overall!A11</f>
        <v>Indirect Expenditures</v>
      </c>
      <c r="B11" s="6" t="e">
        <f>IF(ISBLANK(Overall!#REF!),"",Overall!#REF!)</f>
        <v>#REF!</v>
      </c>
      <c r="C11" s="6" t="e">
        <f>IF(ISBLANK(Overall!#REF!),"",Overall!#REF!)</f>
        <v>#REF!</v>
      </c>
      <c r="D11" s="6" t="e">
        <f>IF(ISBLANK(Overall!#REF!),"",Overall!#REF!)</f>
        <v>#REF!</v>
      </c>
      <c r="E11" s="6" t="e">
        <f>IF(ISBLANK(Overall!#REF!),"",Overall!#REF!)</f>
        <v>#REF!</v>
      </c>
      <c r="F11" s="6" t="e">
        <f>IF(ISBLANK(Overall!#REF!),"",Overall!#REF!)</f>
        <v>#REF!</v>
      </c>
      <c r="G11" s="6" t="e">
        <f>IF(ISBLANK(Overall!#REF!),"",Overall!#REF!)</f>
        <v>#REF!</v>
      </c>
      <c r="H11" s="6" t="e">
        <f>IF(ISBLANK(Overall!#REF!),"",Overall!#REF!)</f>
        <v>#REF!</v>
      </c>
      <c r="I11" s="6" t="e">
        <f>IF(ISBLANK(Overall!#REF!),"",Overall!#REF!)</f>
        <v>#REF!</v>
      </c>
      <c r="J11" s="6" t="e">
        <f>IF(ISBLANK(Overall!#REF!),"",Overall!#REF!)</f>
        <v>#REF!</v>
      </c>
      <c r="K11" s="6" t="e">
        <f>IF(ISBLANK(Overall!#REF!),"",Overall!#REF!)</f>
        <v>#REF!</v>
      </c>
      <c r="L11" s="6" t="e">
        <f>IF(ISBLANK(Overall!#REF!),"",Overall!#REF!)</f>
        <v>#REF!</v>
      </c>
      <c r="M11" s="6" t="e">
        <f>IF(ISBLANK(Overall!#REF!),"",Overall!#REF!)</f>
        <v>#REF!</v>
      </c>
      <c r="N11" s="6" t="e">
        <f>IF(ISBLANK(Overall!#REF!),"",Overall!#REF!)</f>
        <v>#REF!</v>
      </c>
      <c r="O11" s="6" t="e">
        <f>IF(ISBLANK(Overall!#REF!),"",Overall!#REF!)</f>
        <v>#REF!</v>
      </c>
      <c r="P11" s="6" t="e">
        <f>IF(ISBLANK(Overall!#REF!),"",Overall!#REF!)</f>
        <v>#REF!</v>
      </c>
      <c r="Q11" s="6" t="e">
        <f>IF(ISBLANK(Overall!#REF!),"",Overall!#REF!)</f>
        <v>#REF!</v>
      </c>
      <c r="R11" s="6" t="e">
        <f>IF(ISBLANK(Overall!#REF!),"",Overall!#REF!)</f>
        <v>#REF!</v>
      </c>
      <c r="S11" s="6" t="e">
        <f>IF(ISBLANK(Overall!#REF!),"",Overall!#REF!)</f>
        <v>#REF!</v>
      </c>
      <c r="T11" s="6" t="e">
        <f>IF(ISBLANK(Overall!#REF!),"",Overall!#REF!)</f>
        <v>#REF!</v>
      </c>
      <c r="U11" s="6" t="e">
        <f>IF(ISBLANK(Overall!#REF!),"",Overall!#REF!)</f>
        <v>#REF!</v>
      </c>
      <c r="V11" s="6" t="e">
        <f>IF(ISBLANK(Overall!#REF!),"",Overall!#REF!)</f>
        <v>#REF!</v>
      </c>
      <c r="W11" s="6" t="e">
        <f>IF(ISBLANK(Overall!#REF!),"",Overall!#REF!)</f>
        <v>#REF!</v>
      </c>
      <c r="X11" s="6" t="e">
        <f>IF(ISBLANK(Overall!#REF!),"",Overall!#REF!)</f>
        <v>#REF!</v>
      </c>
      <c r="Y11" s="6" t="e">
        <f>IF(ISBLANK(Overall!#REF!),"",Overall!#REF!)</f>
        <v>#REF!</v>
      </c>
      <c r="Z11" s="6" t="e">
        <f>IF(ISBLANK(Overall!#REF!),"",Overall!#REF!)</f>
        <v>#REF!</v>
      </c>
      <c r="AA11" s="6" t="e">
        <f>IF(ISBLANK(Overall!#REF!),"",Overall!#REF!)</f>
        <v>#REF!</v>
      </c>
      <c r="AB11" s="6" t="e">
        <f>IF(ISBLANK(Overall!#REF!),"",Overall!#REF!)</f>
        <v>#REF!</v>
      </c>
    </row>
    <row r="12" spans="1:28" s="20" customFormat="1" x14ac:dyDescent="0.25">
      <c r="A12" s="24" t="str">
        <f>Overall!A12</f>
        <v>% of Indirect Expenditures</v>
      </c>
      <c r="B12" s="8" t="e">
        <f>IF(ISBLANK(Overall!#REF!),"",Overall!#REF!)</f>
        <v>#REF!</v>
      </c>
      <c r="C12" s="8" t="e">
        <f>IF(ISBLANK(Overall!#REF!),"",Overall!#REF!)</f>
        <v>#REF!</v>
      </c>
      <c r="D12" s="8" t="e">
        <f>IF(ISBLANK(Overall!#REF!),"",Overall!#REF!)</f>
        <v>#REF!</v>
      </c>
      <c r="E12" s="8" t="e">
        <f>IF(ISBLANK(Overall!#REF!),"",Overall!#REF!)</f>
        <v>#REF!</v>
      </c>
      <c r="F12" s="8" t="e">
        <f>IF(ISBLANK(Overall!#REF!),"",Overall!#REF!)</f>
        <v>#REF!</v>
      </c>
      <c r="G12" s="8" t="e">
        <f>IF(ISBLANK(Overall!#REF!),"",Overall!#REF!)</f>
        <v>#REF!</v>
      </c>
      <c r="H12" s="8" t="e">
        <f>IF(ISBLANK(Overall!#REF!),"",Overall!#REF!)</f>
        <v>#REF!</v>
      </c>
      <c r="I12" s="8" t="e">
        <f>IF(ISBLANK(Overall!#REF!),"",Overall!#REF!)</f>
        <v>#REF!</v>
      </c>
      <c r="J12" s="8" t="e">
        <f>IF(ISBLANK(Overall!#REF!),"",Overall!#REF!)</f>
        <v>#REF!</v>
      </c>
      <c r="K12" s="8" t="e">
        <f>IF(ISBLANK(Overall!#REF!),"",Overall!#REF!)</f>
        <v>#REF!</v>
      </c>
      <c r="L12" s="8" t="e">
        <f>IF(ISBLANK(Overall!#REF!),"",Overall!#REF!)</f>
        <v>#REF!</v>
      </c>
      <c r="M12" s="8" t="e">
        <f>IF(ISBLANK(Overall!#REF!),"",Overall!#REF!)</f>
        <v>#REF!</v>
      </c>
      <c r="N12" s="8" t="e">
        <f>IF(ISBLANK(Overall!#REF!),"",Overall!#REF!)</f>
        <v>#REF!</v>
      </c>
      <c r="O12" s="8" t="e">
        <f>IF(ISBLANK(Overall!#REF!),"",Overall!#REF!)</f>
        <v>#REF!</v>
      </c>
      <c r="P12" s="8" t="e">
        <f>IF(ISBLANK(Overall!#REF!),"",Overall!#REF!)</f>
        <v>#REF!</v>
      </c>
      <c r="Q12" s="8" t="e">
        <f>IF(ISBLANK(Overall!#REF!),"",Overall!#REF!)</f>
        <v>#REF!</v>
      </c>
      <c r="R12" s="8" t="e">
        <f>IF(ISBLANK(Overall!#REF!),"",Overall!#REF!)</f>
        <v>#REF!</v>
      </c>
      <c r="S12" s="8" t="e">
        <f>IF(ISBLANK(Overall!#REF!),"",Overall!#REF!)</f>
        <v>#REF!</v>
      </c>
      <c r="T12" s="8" t="e">
        <f>IF(ISBLANK(Overall!#REF!),"",Overall!#REF!)</f>
        <v>#REF!</v>
      </c>
      <c r="U12" s="8" t="e">
        <f>IF(ISBLANK(Overall!#REF!),"",Overall!#REF!)</f>
        <v>#REF!</v>
      </c>
      <c r="V12" s="8" t="e">
        <f>IF(ISBLANK(Overall!#REF!),"",Overall!#REF!)</f>
        <v>#REF!</v>
      </c>
      <c r="W12" s="8" t="e">
        <f>IF(ISBLANK(Overall!#REF!),"",Overall!#REF!)</f>
        <v>#REF!</v>
      </c>
      <c r="X12" s="8" t="e">
        <f>IF(ISBLANK(Overall!#REF!),"",Overall!#REF!)</f>
        <v>#REF!</v>
      </c>
      <c r="Y12" s="8" t="e">
        <f>IF(ISBLANK(Overall!#REF!),"",Overall!#REF!)</f>
        <v>#REF!</v>
      </c>
      <c r="Z12" s="8" t="e">
        <f>IF(ISBLANK(Overall!#REF!),"",Overall!#REF!)</f>
        <v>#REF!</v>
      </c>
      <c r="AA12" s="8" t="e">
        <f>IF(ISBLANK(Overall!#REF!),"",Overall!#REF!)</f>
        <v>#REF!</v>
      </c>
      <c r="AB12" s="8" t="e">
        <f>IF(ISBLANK(Overall!#REF!),"",Overall!#REF!)</f>
        <v>#REF!</v>
      </c>
    </row>
    <row r="13" spans="1:28" s="10" customFormat="1" x14ac:dyDescent="0.25">
      <c r="A13" s="21" t="str">
        <f>Overall!A13</f>
        <v>Unexpended Funds</v>
      </c>
      <c r="B13" s="6" t="e">
        <f>IF(ISBLANK(Overall!#REF!),"",Overall!#REF!)</f>
        <v>#REF!</v>
      </c>
      <c r="C13" s="6" t="e">
        <f>IF(ISBLANK(Overall!#REF!),"",Overall!#REF!)</f>
        <v>#REF!</v>
      </c>
      <c r="D13" s="6" t="e">
        <f>IF(ISBLANK(Overall!#REF!),"",Overall!#REF!)</f>
        <v>#REF!</v>
      </c>
      <c r="E13" s="6" t="e">
        <f>IF(ISBLANK(Overall!#REF!),"",Overall!#REF!)</f>
        <v>#REF!</v>
      </c>
      <c r="F13" s="6" t="e">
        <f>IF(ISBLANK(Overall!#REF!),"",Overall!#REF!)</f>
        <v>#REF!</v>
      </c>
      <c r="G13" s="6" t="e">
        <f>IF(ISBLANK(Overall!#REF!),"",Overall!#REF!)</f>
        <v>#REF!</v>
      </c>
      <c r="H13" s="6" t="e">
        <f>IF(ISBLANK(Overall!#REF!),"",Overall!#REF!)</f>
        <v>#REF!</v>
      </c>
      <c r="I13" s="6" t="e">
        <f>IF(ISBLANK(Overall!#REF!),"",Overall!#REF!)</f>
        <v>#REF!</v>
      </c>
      <c r="J13" s="6" t="e">
        <f>IF(ISBLANK(Overall!#REF!),"",Overall!#REF!)</f>
        <v>#REF!</v>
      </c>
      <c r="K13" s="6" t="e">
        <f>IF(ISBLANK(Overall!#REF!),"",Overall!#REF!)</f>
        <v>#REF!</v>
      </c>
      <c r="L13" s="6" t="e">
        <f>IF(ISBLANK(Overall!#REF!),"",Overall!#REF!)</f>
        <v>#REF!</v>
      </c>
      <c r="M13" s="6" t="e">
        <f>IF(ISBLANK(Overall!#REF!),"",Overall!#REF!)</f>
        <v>#REF!</v>
      </c>
      <c r="N13" s="6" t="e">
        <f>IF(ISBLANK(Overall!#REF!),"",Overall!#REF!)</f>
        <v>#REF!</v>
      </c>
      <c r="O13" s="6" t="e">
        <f>IF(ISBLANK(Overall!#REF!),"",Overall!#REF!)</f>
        <v>#REF!</v>
      </c>
      <c r="P13" s="6" t="e">
        <f>IF(ISBLANK(Overall!#REF!),"",Overall!#REF!)</f>
        <v>#REF!</v>
      </c>
      <c r="Q13" s="6" t="e">
        <f>IF(ISBLANK(Overall!#REF!),"",Overall!#REF!)</f>
        <v>#REF!</v>
      </c>
      <c r="R13" s="6" t="e">
        <f>IF(ISBLANK(Overall!#REF!),"",Overall!#REF!)</f>
        <v>#REF!</v>
      </c>
      <c r="S13" s="6" t="e">
        <f>IF(ISBLANK(Overall!#REF!),"",Overall!#REF!)</f>
        <v>#REF!</v>
      </c>
      <c r="T13" s="6" t="e">
        <f>IF(ISBLANK(Overall!#REF!),"",Overall!#REF!)</f>
        <v>#REF!</v>
      </c>
      <c r="U13" s="6" t="e">
        <f>IF(ISBLANK(Overall!#REF!),"",Overall!#REF!)</f>
        <v>#REF!</v>
      </c>
      <c r="V13" s="6" t="e">
        <f>IF(ISBLANK(Overall!#REF!),"",Overall!#REF!)</f>
        <v>#REF!</v>
      </c>
      <c r="W13" s="6" t="e">
        <f>IF(ISBLANK(Overall!#REF!),"",Overall!#REF!)</f>
        <v>#REF!</v>
      </c>
      <c r="X13" s="6" t="e">
        <f>IF(ISBLANK(Overall!#REF!),"",Overall!#REF!)</f>
        <v>#REF!</v>
      </c>
      <c r="Y13" s="6" t="e">
        <f>IF(ISBLANK(Overall!#REF!),"",Overall!#REF!)</f>
        <v>#REF!</v>
      </c>
      <c r="Z13" s="6" t="e">
        <f>IF(ISBLANK(Overall!#REF!),"",Overall!#REF!)</f>
        <v>#REF!</v>
      </c>
      <c r="AA13" s="6" t="e">
        <f>IF(ISBLANK(Overall!#REF!),"",Overall!#REF!)</f>
        <v>#REF!</v>
      </c>
      <c r="AB13" s="6" t="e">
        <f>IF(ISBLANK(Overall!#REF!),"",Overall!#REF!)</f>
        <v>#REF!</v>
      </c>
    </row>
    <row r="14" spans="1:28" ht="32.25" customHeight="1" x14ac:dyDescent="0.25">
      <c r="A14" s="23" t="str">
        <f>Overall!A14</f>
        <v>Explanation of Unexpended Funds</v>
      </c>
      <c r="B14" s="7" t="e">
        <f>IF(ISBLANK(Overall!#REF!),"",Overall!#REF!)</f>
        <v>#REF!</v>
      </c>
      <c r="C14" s="7" t="e">
        <f>IF(ISBLANK(Overall!#REF!),"",Overall!#REF!)</f>
        <v>#REF!</v>
      </c>
      <c r="D14" s="7" t="e">
        <f>IF(ISBLANK(Overall!#REF!),"",Overall!#REF!)</f>
        <v>#REF!</v>
      </c>
      <c r="E14" s="7" t="e">
        <f>IF(ISBLANK(Overall!#REF!),"",Overall!#REF!)</f>
        <v>#REF!</v>
      </c>
      <c r="F14" s="7" t="e">
        <f>IF(ISBLANK(Overall!#REF!),"",Overall!#REF!)</f>
        <v>#REF!</v>
      </c>
      <c r="G14" s="7" t="e">
        <f>IF(ISBLANK(Overall!#REF!),"",Overall!#REF!)</f>
        <v>#REF!</v>
      </c>
      <c r="H14" s="7" t="e">
        <f>IF(ISBLANK(Overall!#REF!),"",Overall!#REF!)</f>
        <v>#REF!</v>
      </c>
      <c r="I14" s="7" t="e">
        <f>IF(ISBLANK(Overall!#REF!),"",Overall!#REF!)</f>
        <v>#REF!</v>
      </c>
      <c r="J14" s="7" t="e">
        <f>IF(ISBLANK(Overall!#REF!),"",Overall!#REF!)</f>
        <v>#REF!</v>
      </c>
      <c r="K14" s="7" t="e">
        <f>IF(ISBLANK(Overall!#REF!),"",Overall!#REF!)</f>
        <v>#REF!</v>
      </c>
      <c r="L14" s="7" t="e">
        <f>IF(ISBLANK(Overall!#REF!),"",Overall!#REF!)</f>
        <v>#REF!</v>
      </c>
      <c r="M14" s="7" t="e">
        <f>IF(ISBLANK(Overall!#REF!),"",Overall!#REF!)</f>
        <v>#REF!</v>
      </c>
      <c r="N14" s="7" t="e">
        <f>IF(ISBLANK(Overall!#REF!),"",Overall!#REF!)</f>
        <v>#REF!</v>
      </c>
      <c r="O14" s="7" t="e">
        <f>IF(ISBLANK(Overall!#REF!),"",Overall!#REF!)</f>
        <v>#REF!</v>
      </c>
      <c r="P14" s="7" t="e">
        <f>IF(ISBLANK(Overall!#REF!),"",Overall!#REF!)</f>
        <v>#REF!</v>
      </c>
      <c r="Q14" s="7" t="e">
        <f>IF(ISBLANK(Overall!#REF!),"",Overall!#REF!)</f>
        <v>#REF!</v>
      </c>
      <c r="R14" s="7" t="e">
        <f>IF(ISBLANK(Overall!#REF!),"",Overall!#REF!)</f>
        <v>#REF!</v>
      </c>
      <c r="S14" s="7" t="e">
        <f>IF(ISBLANK(Overall!#REF!),"",Overall!#REF!)</f>
        <v>#REF!</v>
      </c>
      <c r="T14" s="7" t="e">
        <f>IF(ISBLANK(Overall!#REF!),"",Overall!#REF!)</f>
        <v>#REF!</v>
      </c>
      <c r="U14" s="7" t="e">
        <f>IF(ISBLANK(Overall!#REF!),"",Overall!#REF!)</f>
        <v>#REF!</v>
      </c>
      <c r="V14" s="7" t="e">
        <f>IF(ISBLANK(Overall!#REF!),"",Overall!#REF!)</f>
        <v>#REF!</v>
      </c>
      <c r="W14" s="7" t="e">
        <f>IF(ISBLANK(Overall!#REF!),"",Overall!#REF!)</f>
        <v>#REF!</v>
      </c>
      <c r="X14" s="7" t="e">
        <f>IF(ISBLANK(Overall!#REF!),"",Overall!#REF!)</f>
        <v>#REF!</v>
      </c>
      <c r="Y14" s="7" t="e">
        <f>IF(ISBLANK(Overall!#REF!),"",Overall!#REF!)</f>
        <v>#REF!</v>
      </c>
      <c r="Z14" s="7" t="e">
        <f>IF(ISBLANK(Overall!#REF!),"",Overall!#REF!)</f>
        <v>#REF!</v>
      </c>
      <c r="AA14" s="7" t="e">
        <f>IF(ISBLANK(Overall!#REF!),"",Overall!#REF!)</f>
        <v>#REF!</v>
      </c>
      <c r="AB14" s="7" t="e">
        <f>IF(ISBLANK(Overall!#REF!),"",Overall!#REF!)</f>
        <v>#REF!</v>
      </c>
    </row>
    <row r="16" spans="1:28" s="1" customFormat="1" ht="30" x14ac:dyDescent="0.25">
      <c r="A16" s="5" t="str">
        <f>Overall!A16</f>
        <v>List of Direct Services provided by ADD</v>
      </c>
      <c r="B16" s="5" t="e">
        <f>IF(ISBLANK(Overall!#REF!),"",Overall!#REF!)</f>
        <v>#REF!</v>
      </c>
      <c r="C16" s="5" t="e">
        <f>IF(ISBLANK(Overall!#REF!),"",Overall!#REF!)</f>
        <v>#REF!</v>
      </c>
      <c r="D16" s="5" t="e">
        <f>IF(ISBLANK(Overall!#REF!),"",Overall!#REF!)</f>
        <v>#REF!</v>
      </c>
      <c r="E16" s="5" t="e">
        <f>IF(ISBLANK(Overall!#REF!),"",Overall!#REF!)</f>
        <v>#REF!</v>
      </c>
      <c r="F16" s="5" t="e">
        <f>IF(ISBLANK(Overall!#REF!),"",Overall!#REF!)</f>
        <v>#REF!</v>
      </c>
      <c r="G16" s="5" t="e">
        <f>IF(ISBLANK(Overall!#REF!),"",Overall!#REF!)</f>
        <v>#REF!</v>
      </c>
      <c r="H16" s="5" t="e">
        <f>IF(ISBLANK(Overall!#REF!),"",Overall!#REF!)</f>
        <v>#REF!</v>
      </c>
      <c r="I16" s="5" t="e">
        <f>IF(ISBLANK(Overall!#REF!),"",Overall!#REF!)</f>
        <v>#REF!</v>
      </c>
      <c r="J16" s="5" t="e">
        <f>IF(ISBLANK(Overall!#REF!),"",Overall!#REF!)</f>
        <v>#REF!</v>
      </c>
      <c r="K16" s="5" t="e">
        <f>IF(ISBLANK(Overall!#REF!),"",Overall!#REF!)</f>
        <v>#REF!</v>
      </c>
      <c r="L16" s="5" t="e">
        <f>IF(ISBLANK(Overall!#REF!),"",Overall!#REF!)</f>
        <v>#REF!</v>
      </c>
      <c r="M16" s="5" t="e">
        <f>IF(ISBLANK(Overall!#REF!),"",Overall!#REF!)</f>
        <v>#REF!</v>
      </c>
      <c r="N16" s="5" t="e">
        <f>IF(ISBLANK(Overall!#REF!),"",Overall!#REF!)</f>
        <v>#REF!</v>
      </c>
      <c r="O16" s="5" t="e">
        <f>IF(ISBLANK(Overall!#REF!),"",Overall!#REF!)</f>
        <v>#REF!</v>
      </c>
      <c r="P16" s="5" t="e">
        <f>IF(ISBLANK(Overall!#REF!),"",Overall!#REF!)</f>
        <v>#REF!</v>
      </c>
      <c r="Q16" s="5" t="e">
        <f>IF(ISBLANK(Overall!#REF!),"",Overall!#REF!)</f>
        <v>#REF!</v>
      </c>
      <c r="R16" s="5" t="e">
        <f>IF(ISBLANK(Overall!#REF!),"",Overall!#REF!)</f>
        <v>#REF!</v>
      </c>
      <c r="S16" s="5" t="e">
        <f>IF(ISBLANK(Overall!#REF!),"",Overall!#REF!)</f>
        <v>#REF!</v>
      </c>
      <c r="T16" s="5" t="e">
        <f>IF(ISBLANK(Overall!#REF!),"",Overall!#REF!)</f>
        <v>#REF!</v>
      </c>
      <c r="U16" s="5" t="e">
        <f>IF(ISBLANK(Overall!#REF!),"",Overall!#REF!)</f>
        <v>#REF!</v>
      </c>
      <c r="V16" s="5" t="e">
        <f>IF(ISBLANK(Overall!#REF!),"",Overall!#REF!)</f>
        <v>#REF!</v>
      </c>
      <c r="W16" s="5" t="e">
        <f>IF(ISBLANK(Overall!#REF!),"",Overall!#REF!)</f>
        <v>#REF!</v>
      </c>
      <c r="X16" s="5" t="e">
        <f>IF(ISBLANK(Overall!#REF!),"",Overall!#REF!)</f>
        <v>#REF!</v>
      </c>
      <c r="Y16" s="5" t="e">
        <f>IF(ISBLANK(Overall!#REF!),"",Overall!#REF!)</f>
        <v>#REF!</v>
      </c>
      <c r="Z16" s="5" t="e">
        <f>IF(ISBLANK(Overall!#REF!),"",Overall!#REF!)</f>
        <v>#REF!</v>
      </c>
      <c r="AA16" s="5" t="e">
        <f>IF(ISBLANK(Overall!#REF!),"",Overall!#REF!)</f>
        <v>#REF!</v>
      </c>
      <c r="AB16" s="5" t="e">
        <f>IF(ISBLANK(Overall!#REF!),"",Overall!#REF!)</f>
        <v>#REF!</v>
      </c>
    </row>
    <row r="18" spans="1:28" x14ac:dyDescent="0.25">
      <c r="A18" s="98" t="str">
        <f>Overall!A18</f>
        <v>Direct Service Providers/Contractors Contracted by ADD and services provided</v>
      </c>
      <c r="B18" s="5" t="e">
        <f>IF(ISBLANK(Overall!#REF!),"",Overall!#REF!)</f>
        <v>#REF!</v>
      </c>
      <c r="C18" s="5" t="e">
        <f>IF(ISBLANK(Overall!#REF!),"",Overall!#REF!)</f>
        <v>#REF!</v>
      </c>
      <c r="D18" s="5" t="e">
        <f>IF(ISBLANK(Overall!#REF!),"",Overall!#REF!)</f>
        <v>#REF!</v>
      </c>
      <c r="E18" s="5" t="e">
        <f>IF(ISBLANK(Overall!#REF!),"",Overall!#REF!)</f>
        <v>#REF!</v>
      </c>
      <c r="F18" s="5" t="e">
        <f>IF(ISBLANK(Overall!#REF!),"",Overall!#REF!)</f>
        <v>#REF!</v>
      </c>
      <c r="G18" s="5" t="e">
        <f>IF(ISBLANK(Overall!#REF!),"",Overall!#REF!)</f>
        <v>#REF!</v>
      </c>
      <c r="H18" s="5" t="e">
        <f>IF(ISBLANK(Overall!#REF!),"",Overall!#REF!)</f>
        <v>#REF!</v>
      </c>
      <c r="I18" s="5" t="e">
        <f>IF(ISBLANK(Overall!#REF!),"",Overall!#REF!)</f>
        <v>#REF!</v>
      </c>
      <c r="J18" s="5" t="e">
        <f>IF(ISBLANK(Overall!#REF!),"",Overall!#REF!)</f>
        <v>#REF!</v>
      </c>
      <c r="K18" s="5" t="e">
        <f>IF(ISBLANK(Overall!#REF!),"",Overall!#REF!)</f>
        <v>#REF!</v>
      </c>
      <c r="L18" s="5" t="e">
        <f>IF(ISBLANK(Overall!#REF!),"",Overall!#REF!)</f>
        <v>#REF!</v>
      </c>
      <c r="M18" s="5" t="e">
        <f>IF(ISBLANK(Overall!#REF!),"",Overall!#REF!)</f>
        <v>#REF!</v>
      </c>
      <c r="N18" s="5" t="e">
        <f>IF(ISBLANK(Overall!#REF!),"",Overall!#REF!)</f>
        <v>#REF!</v>
      </c>
      <c r="O18" s="5" t="e">
        <f>IF(ISBLANK(Overall!#REF!),"",Overall!#REF!)</f>
        <v>#REF!</v>
      </c>
      <c r="P18" s="5" t="e">
        <f>IF(ISBLANK(Overall!#REF!),"",Overall!#REF!)</f>
        <v>#REF!</v>
      </c>
      <c r="Q18" s="5" t="e">
        <f>IF(ISBLANK(Overall!#REF!),"",Overall!#REF!)</f>
        <v>#REF!</v>
      </c>
      <c r="R18" s="5" t="e">
        <f>IF(ISBLANK(Overall!#REF!),"",Overall!#REF!)</f>
        <v>#REF!</v>
      </c>
      <c r="S18" s="5" t="e">
        <f>IF(ISBLANK(Overall!#REF!),"",Overall!#REF!)</f>
        <v>#REF!</v>
      </c>
      <c r="T18" s="5" t="e">
        <f>IF(ISBLANK(Overall!#REF!),"",Overall!#REF!)</f>
        <v>#REF!</v>
      </c>
      <c r="U18" s="5" t="e">
        <f>IF(ISBLANK(Overall!#REF!),"",Overall!#REF!)</f>
        <v>#REF!</v>
      </c>
      <c r="V18" s="5" t="e">
        <f>IF(ISBLANK(Overall!#REF!),"",Overall!#REF!)</f>
        <v>#REF!</v>
      </c>
      <c r="W18" s="5" t="e">
        <f>IF(ISBLANK(Overall!#REF!),"",Overall!#REF!)</f>
        <v>#REF!</v>
      </c>
      <c r="X18" s="5" t="e">
        <f>IF(ISBLANK(Overall!#REF!),"",Overall!#REF!)</f>
        <v>#REF!</v>
      </c>
      <c r="Y18" s="5" t="e">
        <f>IF(ISBLANK(Overall!#REF!),"",Overall!#REF!)</f>
        <v>#REF!</v>
      </c>
      <c r="Z18" s="5" t="e">
        <f>IF(ISBLANK(Overall!#REF!),"",Overall!#REF!)</f>
        <v>#REF!</v>
      </c>
      <c r="AA18" s="5" t="e">
        <f>IF(ISBLANK(Overall!#REF!),"",Overall!#REF!)</f>
        <v>#REF!</v>
      </c>
      <c r="AB18" s="5" t="e">
        <f>IF(ISBLANK(Overall!#REF!),"",Overall!#REF!)</f>
        <v>#REF!</v>
      </c>
    </row>
    <row r="19" spans="1:28" s="1" customFormat="1" x14ac:dyDescent="0.25">
      <c r="A19" s="98"/>
      <c r="B19" s="5" t="e">
        <f>IF(ISBLANK(Overall!#REF!),"",Overall!#REF!)</f>
        <v>#REF!</v>
      </c>
      <c r="C19" s="5" t="e">
        <f>IF(ISBLANK(Overall!#REF!),"",Overall!#REF!)</f>
        <v>#REF!</v>
      </c>
      <c r="D19" s="5" t="e">
        <f>IF(ISBLANK(Overall!#REF!),"",Overall!#REF!)</f>
        <v>#REF!</v>
      </c>
      <c r="E19" s="5" t="e">
        <f>IF(ISBLANK(Overall!#REF!),"",Overall!#REF!)</f>
        <v>#REF!</v>
      </c>
      <c r="F19" s="5" t="e">
        <f>IF(ISBLANK(Overall!#REF!),"",Overall!#REF!)</f>
        <v>#REF!</v>
      </c>
      <c r="G19" s="5" t="e">
        <f>IF(ISBLANK(Overall!#REF!),"",Overall!#REF!)</f>
        <v>#REF!</v>
      </c>
      <c r="H19" s="5" t="e">
        <f>IF(ISBLANK(Overall!#REF!),"",Overall!#REF!)</f>
        <v>#REF!</v>
      </c>
      <c r="I19" s="5" t="e">
        <f>IF(ISBLANK(Overall!#REF!),"",Overall!#REF!)</f>
        <v>#REF!</v>
      </c>
      <c r="J19" s="5" t="e">
        <f>IF(ISBLANK(Overall!#REF!),"",Overall!#REF!)</f>
        <v>#REF!</v>
      </c>
      <c r="K19" s="5" t="e">
        <f>IF(ISBLANK(Overall!#REF!),"",Overall!#REF!)</f>
        <v>#REF!</v>
      </c>
      <c r="L19" s="5" t="e">
        <f>IF(ISBLANK(Overall!#REF!),"",Overall!#REF!)</f>
        <v>#REF!</v>
      </c>
      <c r="M19" s="5" t="e">
        <f>IF(ISBLANK(Overall!#REF!),"",Overall!#REF!)</f>
        <v>#REF!</v>
      </c>
      <c r="N19" s="5" t="e">
        <f>IF(ISBLANK(Overall!#REF!),"",Overall!#REF!)</f>
        <v>#REF!</v>
      </c>
      <c r="O19" s="5" t="e">
        <f>IF(ISBLANK(Overall!#REF!),"",Overall!#REF!)</f>
        <v>#REF!</v>
      </c>
      <c r="P19" s="5" t="e">
        <f>IF(ISBLANK(Overall!#REF!),"",Overall!#REF!)</f>
        <v>#REF!</v>
      </c>
      <c r="Q19" s="5" t="e">
        <f>IF(ISBLANK(Overall!#REF!),"",Overall!#REF!)</f>
        <v>#REF!</v>
      </c>
      <c r="R19" s="5" t="e">
        <f>IF(ISBLANK(Overall!#REF!),"",Overall!#REF!)</f>
        <v>#REF!</v>
      </c>
      <c r="S19" s="5" t="e">
        <f>IF(ISBLANK(Overall!#REF!),"",Overall!#REF!)</f>
        <v>#REF!</v>
      </c>
      <c r="T19" s="5" t="e">
        <f>IF(ISBLANK(Overall!#REF!),"",Overall!#REF!)</f>
        <v>#REF!</v>
      </c>
      <c r="U19" s="5" t="e">
        <f>IF(ISBLANK(Overall!#REF!),"",Overall!#REF!)</f>
        <v>#REF!</v>
      </c>
      <c r="V19" s="5" t="e">
        <f>IF(ISBLANK(Overall!#REF!),"",Overall!#REF!)</f>
        <v>#REF!</v>
      </c>
      <c r="W19" s="5" t="e">
        <f>IF(ISBLANK(Overall!#REF!),"",Overall!#REF!)</f>
        <v>#REF!</v>
      </c>
      <c r="X19" s="5" t="e">
        <f>IF(ISBLANK(Overall!#REF!),"",Overall!#REF!)</f>
        <v>#REF!</v>
      </c>
      <c r="Y19" s="5" t="e">
        <f>IF(ISBLANK(Overall!#REF!),"",Overall!#REF!)</f>
        <v>#REF!</v>
      </c>
      <c r="Z19" s="5" t="e">
        <f>IF(ISBLANK(Overall!#REF!),"",Overall!#REF!)</f>
        <v>#REF!</v>
      </c>
      <c r="AA19" s="5" t="e">
        <f>IF(ISBLANK(Overall!#REF!),"",Overall!#REF!)</f>
        <v>#REF!</v>
      </c>
      <c r="AB19" s="5" t="e">
        <f>IF(ISBLANK(Overall!#REF!),"",Overall!#REF!)</f>
        <v>#REF!</v>
      </c>
    </row>
    <row r="20" spans="1:28" s="1" customFormat="1" x14ac:dyDescent="0.25">
      <c r="A20" s="98"/>
      <c r="B20" s="5" t="e">
        <f>IF(ISBLANK(Overall!#REF!),"",Overall!#REF!)</f>
        <v>#REF!</v>
      </c>
      <c r="C20" s="5" t="e">
        <f>IF(ISBLANK(Overall!#REF!),"",Overall!#REF!)</f>
        <v>#REF!</v>
      </c>
      <c r="D20" s="5" t="e">
        <f>IF(ISBLANK(Overall!#REF!),"",Overall!#REF!)</f>
        <v>#REF!</v>
      </c>
      <c r="E20" s="5" t="e">
        <f>IF(ISBLANK(Overall!#REF!),"",Overall!#REF!)</f>
        <v>#REF!</v>
      </c>
      <c r="F20" s="5" t="e">
        <f>IF(ISBLANK(Overall!#REF!),"",Overall!#REF!)</f>
        <v>#REF!</v>
      </c>
      <c r="G20" s="5" t="e">
        <f>IF(ISBLANK(Overall!#REF!),"",Overall!#REF!)</f>
        <v>#REF!</v>
      </c>
      <c r="H20" s="5" t="e">
        <f>IF(ISBLANK(Overall!#REF!),"",Overall!#REF!)</f>
        <v>#REF!</v>
      </c>
      <c r="I20" s="5" t="e">
        <f>IF(ISBLANK(Overall!#REF!),"",Overall!#REF!)</f>
        <v>#REF!</v>
      </c>
      <c r="J20" s="5" t="e">
        <f>IF(ISBLANK(Overall!#REF!),"",Overall!#REF!)</f>
        <v>#REF!</v>
      </c>
      <c r="K20" s="5" t="e">
        <f>IF(ISBLANK(Overall!#REF!),"",Overall!#REF!)</f>
        <v>#REF!</v>
      </c>
      <c r="L20" s="5" t="e">
        <f>IF(ISBLANK(Overall!#REF!),"",Overall!#REF!)</f>
        <v>#REF!</v>
      </c>
      <c r="M20" s="5" t="e">
        <f>IF(ISBLANK(Overall!#REF!),"",Overall!#REF!)</f>
        <v>#REF!</v>
      </c>
      <c r="N20" s="5" t="e">
        <f>IF(ISBLANK(Overall!#REF!),"",Overall!#REF!)</f>
        <v>#REF!</v>
      </c>
      <c r="O20" s="5" t="e">
        <f>IF(ISBLANK(Overall!#REF!),"",Overall!#REF!)</f>
        <v>#REF!</v>
      </c>
      <c r="P20" s="5" t="e">
        <f>IF(ISBLANK(Overall!#REF!),"",Overall!#REF!)</f>
        <v>#REF!</v>
      </c>
      <c r="Q20" s="5" t="e">
        <f>IF(ISBLANK(Overall!#REF!),"",Overall!#REF!)</f>
        <v>#REF!</v>
      </c>
      <c r="R20" s="5" t="e">
        <f>IF(ISBLANK(Overall!#REF!),"",Overall!#REF!)</f>
        <v>#REF!</v>
      </c>
      <c r="S20" s="5" t="e">
        <f>IF(ISBLANK(Overall!#REF!),"",Overall!#REF!)</f>
        <v>#REF!</v>
      </c>
      <c r="T20" s="5" t="e">
        <f>IF(ISBLANK(Overall!#REF!),"",Overall!#REF!)</f>
        <v>#REF!</v>
      </c>
      <c r="U20" s="5" t="e">
        <f>IF(ISBLANK(Overall!#REF!),"",Overall!#REF!)</f>
        <v>#REF!</v>
      </c>
      <c r="V20" s="5" t="e">
        <f>IF(ISBLANK(Overall!#REF!),"",Overall!#REF!)</f>
        <v>#REF!</v>
      </c>
      <c r="W20" s="5" t="e">
        <f>IF(ISBLANK(Overall!#REF!),"",Overall!#REF!)</f>
        <v>#REF!</v>
      </c>
      <c r="X20" s="5" t="e">
        <f>IF(ISBLANK(Overall!#REF!),"",Overall!#REF!)</f>
        <v>#REF!</v>
      </c>
      <c r="Y20" s="5" t="e">
        <f>IF(ISBLANK(Overall!#REF!),"",Overall!#REF!)</f>
        <v>#REF!</v>
      </c>
      <c r="Z20" s="5" t="e">
        <f>IF(ISBLANK(Overall!#REF!),"",Overall!#REF!)</f>
        <v>#REF!</v>
      </c>
      <c r="AA20" s="5" t="e">
        <f>IF(ISBLANK(Overall!#REF!),"",Overall!#REF!)</f>
        <v>#REF!</v>
      </c>
      <c r="AB20" s="5" t="e">
        <f>IF(ISBLANK(Overall!#REF!),"",Overall!#REF!)</f>
        <v>#REF!</v>
      </c>
    </row>
    <row r="21" spans="1:28" s="1" customFormat="1" x14ac:dyDescent="0.25">
      <c r="A21" s="98"/>
      <c r="B21" s="5" t="e">
        <f>IF(ISBLANK(Overall!#REF!),"",Overall!#REF!)</f>
        <v>#REF!</v>
      </c>
      <c r="C21" s="5" t="e">
        <f>IF(ISBLANK(Overall!#REF!),"",Overall!#REF!)</f>
        <v>#REF!</v>
      </c>
      <c r="D21" s="5" t="e">
        <f>IF(ISBLANK(Overall!#REF!),"",Overall!#REF!)</f>
        <v>#REF!</v>
      </c>
      <c r="E21" s="5" t="e">
        <f>IF(ISBLANK(Overall!#REF!),"",Overall!#REF!)</f>
        <v>#REF!</v>
      </c>
      <c r="F21" s="5" t="e">
        <f>IF(ISBLANK(Overall!#REF!),"",Overall!#REF!)</f>
        <v>#REF!</v>
      </c>
      <c r="G21" s="5" t="e">
        <f>IF(ISBLANK(Overall!#REF!),"",Overall!#REF!)</f>
        <v>#REF!</v>
      </c>
      <c r="H21" s="5" t="e">
        <f>IF(ISBLANK(Overall!#REF!),"",Overall!#REF!)</f>
        <v>#REF!</v>
      </c>
      <c r="I21" s="5" t="e">
        <f>IF(ISBLANK(Overall!#REF!),"",Overall!#REF!)</f>
        <v>#REF!</v>
      </c>
      <c r="J21" s="5" t="e">
        <f>IF(ISBLANK(Overall!#REF!),"",Overall!#REF!)</f>
        <v>#REF!</v>
      </c>
      <c r="K21" s="5" t="e">
        <f>IF(ISBLANK(Overall!#REF!),"",Overall!#REF!)</f>
        <v>#REF!</v>
      </c>
      <c r="L21" s="5" t="e">
        <f>IF(ISBLANK(Overall!#REF!),"",Overall!#REF!)</f>
        <v>#REF!</v>
      </c>
      <c r="M21" s="5" t="e">
        <f>IF(ISBLANK(Overall!#REF!),"",Overall!#REF!)</f>
        <v>#REF!</v>
      </c>
      <c r="N21" s="5" t="e">
        <f>IF(ISBLANK(Overall!#REF!),"",Overall!#REF!)</f>
        <v>#REF!</v>
      </c>
      <c r="O21" s="5" t="e">
        <f>IF(ISBLANK(Overall!#REF!),"",Overall!#REF!)</f>
        <v>#REF!</v>
      </c>
      <c r="P21" s="5" t="e">
        <f>IF(ISBLANK(Overall!#REF!),"",Overall!#REF!)</f>
        <v>#REF!</v>
      </c>
      <c r="Q21" s="5" t="e">
        <f>IF(ISBLANK(Overall!#REF!),"",Overall!#REF!)</f>
        <v>#REF!</v>
      </c>
      <c r="R21" s="5" t="e">
        <f>IF(ISBLANK(Overall!#REF!),"",Overall!#REF!)</f>
        <v>#REF!</v>
      </c>
      <c r="S21" s="5" t="e">
        <f>IF(ISBLANK(Overall!#REF!),"",Overall!#REF!)</f>
        <v>#REF!</v>
      </c>
      <c r="T21" s="5" t="e">
        <f>IF(ISBLANK(Overall!#REF!),"",Overall!#REF!)</f>
        <v>#REF!</v>
      </c>
      <c r="U21" s="5" t="e">
        <f>IF(ISBLANK(Overall!#REF!),"",Overall!#REF!)</f>
        <v>#REF!</v>
      </c>
      <c r="V21" s="5" t="e">
        <f>IF(ISBLANK(Overall!#REF!),"",Overall!#REF!)</f>
        <v>#REF!</v>
      </c>
      <c r="W21" s="5" t="e">
        <f>IF(ISBLANK(Overall!#REF!),"",Overall!#REF!)</f>
        <v>#REF!</v>
      </c>
      <c r="X21" s="5" t="e">
        <f>IF(ISBLANK(Overall!#REF!),"",Overall!#REF!)</f>
        <v>#REF!</v>
      </c>
      <c r="Y21" s="5" t="e">
        <f>IF(ISBLANK(Overall!#REF!),"",Overall!#REF!)</f>
        <v>#REF!</v>
      </c>
      <c r="Z21" s="5" t="e">
        <f>IF(ISBLANK(Overall!#REF!),"",Overall!#REF!)</f>
        <v>#REF!</v>
      </c>
      <c r="AA21" s="5" t="e">
        <f>IF(ISBLANK(Overall!#REF!),"",Overall!#REF!)</f>
        <v>#REF!</v>
      </c>
      <c r="AB21" s="5" t="e">
        <f>IF(ISBLANK(Overall!#REF!),"",Overall!#REF!)</f>
        <v>#REF!</v>
      </c>
    </row>
    <row r="22" spans="1:28" s="1" customFormat="1" x14ac:dyDescent="0.25">
      <c r="A22" s="98"/>
      <c r="B22" s="5" t="e">
        <f>IF(ISBLANK(Overall!#REF!),"",Overall!#REF!)</f>
        <v>#REF!</v>
      </c>
      <c r="C22" s="5" t="e">
        <f>IF(ISBLANK(Overall!#REF!),"",Overall!#REF!)</f>
        <v>#REF!</v>
      </c>
      <c r="D22" s="5" t="e">
        <f>IF(ISBLANK(Overall!#REF!),"",Overall!#REF!)</f>
        <v>#REF!</v>
      </c>
      <c r="E22" s="5" t="e">
        <f>IF(ISBLANK(Overall!#REF!),"",Overall!#REF!)</f>
        <v>#REF!</v>
      </c>
      <c r="F22" s="5" t="e">
        <f>IF(ISBLANK(Overall!#REF!),"",Overall!#REF!)</f>
        <v>#REF!</v>
      </c>
      <c r="G22" s="5" t="e">
        <f>IF(ISBLANK(Overall!#REF!),"",Overall!#REF!)</f>
        <v>#REF!</v>
      </c>
      <c r="H22" s="5" t="e">
        <f>IF(ISBLANK(Overall!#REF!),"",Overall!#REF!)</f>
        <v>#REF!</v>
      </c>
      <c r="I22" s="5" t="e">
        <f>IF(ISBLANK(Overall!#REF!),"",Overall!#REF!)</f>
        <v>#REF!</v>
      </c>
      <c r="J22" s="5" t="e">
        <f>IF(ISBLANK(Overall!#REF!),"",Overall!#REF!)</f>
        <v>#REF!</v>
      </c>
      <c r="K22" s="5" t="e">
        <f>IF(ISBLANK(Overall!#REF!),"",Overall!#REF!)</f>
        <v>#REF!</v>
      </c>
      <c r="L22" s="5" t="e">
        <f>IF(ISBLANK(Overall!#REF!),"",Overall!#REF!)</f>
        <v>#REF!</v>
      </c>
      <c r="M22" s="5" t="e">
        <f>IF(ISBLANK(Overall!#REF!),"",Overall!#REF!)</f>
        <v>#REF!</v>
      </c>
      <c r="N22" s="5" t="e">
        <f>IF(ISBLANK(Overall!#REF!),"",Overall!#REF!)</f>
        <v>#REF!</v>
      </c>
      <c r="O22" s="5" t="e">
        <f>IF(ISBLANK(Overall!#REF!),"",Overall!#REF!)</f>
        <v>#REF!</v>
      </c>
      <c r="P22" s="5" t="e">
        <f>IF(ISBLANK(Overall!#REF!),"",Overall!#REF!)</f>
        <v>#REF!</v>
      </c>
      <c r="Q22" s="5" t="e">
        <f>IF(ISBLANK(Overall!#REF!),"",Overall!#REF!)</f>
        <v>#REF!</v>
      </c>
      <c r="R22" s="5" t="e">
        <f>IF(ISBLANK(Overall!#REF!),"",Overall!#REF!)</f>
        <v>#REF!</v>
      </c>
      <c r="S22" s="5" t="e">
        <f>IF(ISBLANK(Overall!#REF!),"",Overall!#REF!)</f>
        <v>#REF!</v>
      </c>
      <c r="T22" s="5" t="e">
        <f>IF(ISBLANK(Overall!#REF!),"",Overall!#REF!)</f>
        <v>#REF!</v>
      </c>
      <c r="U22" s="5" t="e">
        <f>IF(ISBLANK(Overall!#REF!),"",Overall!#REF!)</f>
        <v>#REF!</v>
      </c>
      <c r="V22" s="5" t="e">
        <f>IF(ISBLANK(Overall!#REF!),"",Overall!#REF!)</f>
        <v>#REF!</v>
      </c>
      <c r="W22" s="5" t="e">
        <f>IF(ISBLANK(Overall!#REF!),"",Overall!#REF!)</f>
        <v>#REF!</v>
      </c>
      <c r="X22" s="5" t="e">
        <f>IF(ISBLANK(Overall!#REF!),"",Overall!#REF!)</f>
        <v>#REF!</v>
      </c>
      <c r="Y22" s="5" t="e">
        <f>IF(ISBLANK(Overall!#REF!),"",Overall!#REF!)</f>
        <v>#REF!</v>
      </c>
      <c r="Z22" s="5" t="e">
        <f>IF(ISBLANK(Overall!#REF!),"",Overall!#REF!)</f>
        <v>#REF!</v>
      </c>
      <c r="AA22" s="5" t="e">
        <f>IF(ISBLANK(Overall!#REF!),"",Overall!#REF!)</f>
        <v>#REF!</v>
      </c>
      <c r="AB22" s="5" t="e">
        <f>IF(ISBLANK(Overall!#REF!),"",Overall!#REF!)</f>
        <v>#REF!</v>
      </c>
    </row>
    <row r="23" spans="1:28" x14ac:dyDescent="0.25">
      <c r="A23" s="9"/>
    </row>
    <row r="24" spans="1:28" x14ac:dyDescent="0.25">
      <c r="A24" s="5" t="str">
        <f>Overall!A47</f>
        <v>Eligible Persons</v>
      </c>
      <c r="B24" s="7" t="e">
        <f>IF(ISBLANK(Overall!#REF!),"",Overall!#REF!)</f>
        <v>#REF!</v>
      </c>
      <c r="C24" s="7" t="e">
        <f>IF(ISBLANK(Overall!#REF!),"",Overall!#REF!)</f>
        <v>#REF!</v>
      </c>
      <c r="D24" s="7" t="e">
        <f>IF(ISBLANK(Overall!#REF!),"",Overall!#REF!)</f>
        <v>#REF!</v>
      </c>
      <c r="E24" s="7" t="e">
        <f>IF(ISBLANK(Overall!#REF!),"",Overall!#REF!)</f>
        <v>#REF!</v>
      </c>
      <c r="F24" s="7" t="e">
        <f>IF(ISBLANK(Overall!#REF!),"",Overall!#REF!)</f>
        <v>#REF!</v>
      </c>
      <c r="G24" s="7" t="e">
        <f>IF(ISBLANK(Overall!#REF!),"",Overall!#REF!)</f>
        <v>#REF!</v>
      </c>
      <c r="H24" s="7" t="e">
        <f>IF(ISBLANK(Overall!#REF!),"",Overall!#REF!)</f>
        <v>#REF!</v>
      </c>
      <c r="I24" s="7" t="e">
        <f>IF(ISBLANK(Overall!#REF!),"",Overall!#REF!)</f>
        <v>#REF!</v>
      </c>
      <c r="J24" s="7" t="e">
        <f>IF(ISBLANK(Overall!#REF!),"",Overall!#REF!)</f>
        <v>#REF!</v>
      </c>
      <c r="K24" s="7" t="e">
        <f>IF(ISBLANK(Overall!#REF!),"",Overall!#REF!)</f>
        <v>#REF!</v>
      </c>
      <c r="L24" s="7" t="e">
        <f>IF(ISBLANK(Overall!#REF!),"",Overall!#REF!)</f>
        <v>#REF!</v>
      </c>
      <c r="M24" s="7" t="e">
        <f>IF(ISBLANK(Overall!#REF!),"",Overall!#REF!)</f>
        <v>#REF!</v>
      </c>
      <c r="N24" s="7" t="e">
        <f>IF(ISBLANK(Overall!#REF!),"",Overall!#REF!)</f>
        <v>#REF!</v>
      </c>
      <c r="O24" s="7" t="e">
        <f>IF(ISBLANK(Overall!#REF!),"",Overall!#REF!)</f>
        <v>#REF!</v>
      </c>
      <c r="P24" s="7" t="e">
        <f>IF(ISBLANK(Overall!#REF!),"",Overall!#REF!)</f>
        <v>#REF!</v>
      </c>
      <c r="Q24" s="7" t="e">
        <f>IF(ISBLANK(Overall!#REF!),"",Overall!#REF!)</f>
        <v>#REF!</v>
      </c>
      <c r="R24" s="7" t="e">
        <f>IF(ISBLANK(Overall!#REF!),"",Overall!#REF!)</f>
        <v>#REF!</v>
      </c>
      <c r="S24" s="7" t="e">
        <f>IF(ISBLANK(Overall!#REF!),"",Overall!#REF!)</f>
        <v>#REF!</v>
      </c>
      <c r="T24" s="7" t="e">
        <f>IF(ISBLANK(Overall!#REF!),"",Overall!#REF!)</f>
        <v>#REF!</v>
      </c>
      <c r="U24" s="7" t="e">
        <f>IF(ISBLANK(Overall!#REF!),"",Overall!#REF!)</f>
        <v>#REF!</v>
      </c>
      <c r="V24" s="7" t="e">
        <f>IF(ISBLANK(Overall!#REF!),"",Overall!#REF!)</f>
        <v>#REF!</v>
      </c>
      <c r="W24" s="7" t="e">
        <f>IF(ISBLANK(Overall!#REF!),"",Overall!#REF!)</f>
        <v>#REF!</v>
      </c>
      <c r="X24" s="7" t="e">
        <f>IF(ISBLANK(Overall!#REF!),"",Overall!#REF!)</f>
        <v>#REF!</v>
      </c>
      <c r="Y24" s="7" t="e">
        <f>IF(ISBLANK(Overall!#REF!),"",Overall!#REF!)</f>
        <v>#REF!</v>
      </c>
      <c r="Z24" s="7" t="e">
        <f>IF(ISBLANK(Overall!#REF!),"",Overall!#REF!)</f>
        <v>#REF!</v>
      </c>
      <c r="AA24" s="7" t="e">
        <f>IF(ISBLANK(Overall!#REF!),"",Overall!#REF!)</f>
        <v>#REF!</v>
      </c>
      <c r="AB24" s="7" t="e">
        <f>IF(ISBLANK(Overall!#REF!),"",Overall!#REF!)</f>
        <v>#REF!</v>
      </c>
    </row>
    <row r="25" spans="1:28" x14ac:dyDescent="0.25">
      <c r="A25" s="5" t="str">
        <f>Overall!A48</f>
        <v># Persons Served</v>
      </c>
      <c r="B25" s="7" t="e">
        <f>IF(ISBLANK(Overall!#REF!),"",Overall!#REF!)</f>
        <v>#REF!</v>
      </c>
      <c r="C25" s="7" t="e">
        <f>IF(ISBLANK(Overall!#REF!),"",Overall!#REF!)</f>
        <v>#REF!</v>
      </c>
      <c r="D25" s="7" t="e">
        <f>IF(ISBLANK(Overall!#REF!),"",Overall!#REF!)</f>
        <v>#REF!</v>
      </c>
      <c r="E25" s="7" t="e">
        <f>IF(ISBLANK(Overall!#REF!),"",Overall!#REF!)</f>
        <v>#REF!</v>
      </c>
      <c r="F25" s="7" t="e">
        <f>IF(ISBLANK(Overall!#REF!),"",Overall!#REF!)</f>
        <v>#REF!</v>
      </c>
      <c r="G25" s="7" t="e">
        <f>IF(ISBLANK(Overall!#REF!),"",Overall!#REF!)</f>
        <v>#REF!</v>
      </c>
      <c r="H25" s="7" t="e">
        <f>IF(ISBLANK(Overall!#REF!),"",Overall!#REF!)</f>
        <v>#REF!</v>
      </c>
      <c r="I25" s="7" t="e">
        <f>IF(ISBLANK(Overall!#REF!),"",Overall!#REF!)</f>
        <v>#REF!</v>
      </c>
      <c r="J25" s="7" t="e">
        <f>IF(ISBLANK(Overall!#REF!),"",Overall!#REF!)</f>
        <v>#REF!</v>
      </c>
      <c r="K25" s="7" t="e">
        <f>IF(ISBLANK(Overall!#REF!),"",Overall!#REF!)</f>
        <v>#REF!</v>
      </c>
      <c r="L25" s="7" t="e">
        <f>IF(ISBLANK(Overall!#REF!),"",Overall!#REF!)</f>
        <v>#REF!</v>
      </c>
      <c r="M25" s="7" t="e">
        <f>IF(ISBLANK(Overall!#REF!),"",Overall!#REF!)</f>
        <v>#REF!</v>
      </c>
      <c r="N25" s="7" t="e">
        <f>IF(ISBLANK(Overall!#REF!),"",Overall!#REF!)</f>
        <v>#REF!</v>
      </c>
      <c r="O25" s="7" t="e">
        <f>IF(ISBLANK(Overall!#REF!),"",Overall!#REF!)</f>
        <v>#REF!</v>
      </c>
      <c r="P25" s="7" t="e">
        <f>IF(ISBLANK(Overall!#REF!),"",Overall!#REF!)</f>
        <v>#REF!</v>
      </c>
      <c r="Q25" s="7" t="e">
        <f>IF(ISBLANK(Overall!#REF!),"",Overall!#REF!)</f>
        <v>#REF!</v>
      </c>
      <c r="R25" s="7" t="e">
        <f>IF(ISBLANK(Overall!#REF!),"",Overall!#REF!)</f>
        <v>#REF!</v>
      </c>
      <c r="S25" s="7" t="e">
        <f>IF(ISBLANK(Overall!#REF!),"",Overall!#REF!)</f>
        <v>#REF!</v>
      </c>
      <c r="T25" s="7" t="e">
        <f>IF(ISBLANK(Overall!#REF!),"",Overall!#REF!)</f>
        <v>#REF!</v>
      </c>
      <c r="U25" s="7" t="e">
        <f>IF(ISBLANK(Overall!#REF!),"",Overall!#REF!)</f>
        <v>#REF!</v>
      </c>
      <c r="V25" s="7" t="e">
        <f>IF(ISBLANK(Overall!#REF!),"",Overall!#REF!)</f>
        <v>#REF!</v>
      </c>
      <c r="W25" s="7" t="e">
        <f>IF(ISBLANK(Overall!#REF!),"",Overall!#REF!)</f>
        <v>#REF!</v>
      </c>
      <c r="X25" s="7" t="e">
        <f>IF(ISBLANK(Overall!#REF!),"",Overall!#REF!)</f>
        <v>#REF!</v>
      </c>
      <c r="Y25" s="7" t="e">
        <f>IF(ISBLANK(Overall!#REF!),"",Overall!#REF!)</f>
        <v>#REF!</v>
      </c>
      <c r="Z25" s="7" t="e">
        <f>IF(ISBLANK(Overall!#REF!),"",Overall!#REF!)</f>
        <v>#REF!</v>
      </c>
      <c r="AA25" s="7" t="e">
        <f>IF(ISBLANK(Overall!#REF!),"",Overall!#REF!)</f>
        <v>#REF!</v>
      </c>
      <c r="AB25" s="7" t="e">
        <f>IF(ISBLANK(Overall!#REF!),"",Overall!#REF!)</f>
        <v>#REF!</v>
      </c>
    </row>
    <row r="26" spans="1:28" x14ac:dyDescent="0.25">
      <c r="A26" s="5" t="str">
        <f>Overall!A49</f>
        <v># People on Waiting List</v>
      </c>
      <c r="B26" s="7" t="e">
        <f>IF(ISBLANK(Overall!#REF!),"",Overall!#REF!)</f>
        <v>#REF!</v>
      </c>
      <c r="C26" s="7" t="e">
        <f>IF(ISBLANK(Overall!#REF!),"",Overall!#REF!)</f>
        <v>#REF!</v>
      </c>
      <c r="D26" s="7" t="e">
        <f>IF(ISBLANK(Overall!#REF!),"",Overall!#REF!)</f>
        <v>#REF!</v>
      </c>
      <c r="E26" s="7" t="e">
        <f>IF(ISBLANK(Overall!#REF!),"",Overall!#REF!)</f>
        <v>#REF!</v>
      </c>
      <c r="F26" s="7" t="e">
        <f>IF(ISBLANK(Overall!#REF!),"",Overall!#REF!)</f>
        <v>#REF!</v>
      </c>
      <c r="G26" s="7" t="e">
        <f>IF(ISBLANK(Overall!#REF!),"",Overall!#REF!)</f>
        <v>#REF!</v>
      </c>
      <c r="H26" s="7" t="e">
        <f>IF(ISBLANK(Overall!#REF!),"",Overall!#REF!)</f>
        <v>#REF!</v>
      </c>
      <c r="I26" s="7" t="e">
        <f>IF(ISBLANK(Overall!#REF!),"",Overall!#REF!)</f>
        <v>#REF!</v>
      </c>
      <c r="J26" s="7" t="e">
        <f>IF(ISBLANK(Overall!#REF!),"",Overall!#REF!)</f>
        <v>#REF!</v>
      </c>
      <c r="K26" s="7" t="e">
        <f>IF(ISBLANK(Overall!#REF!),"",Overall!#REF!)</f>
        <v>#REF!</v>
      </c>
      <c r="L26" s="7" t="e">
        <f>IF(ISBLANK(Overall!#REF!),"",Overall!#REF!)</f>
        <v>#REF!</v>
      </c>
      <c r="M26" s="7" t="e">
        <f>IF(ISBLANK(Overall!#REF!),"",Overall!#REF!)</f>
        <v>#REF!</v>
      </c>
      <c r="N26" s="7" t="e">
        <f>IF(ISBLANK(Overall!#REF!),"",Overall!#REF!)</f>
        <v>#REF!</v>
      </c>
      <c r="O26" s="7" t="e">
        <f>IF(ISBLANK(Overall!#REF!),"",Overall!#REF!)</f>
        <v>#REF!</v>
      </c>
      <c r="P26" s="7" t="e">
        <f>IF(ISBLANK(Overall!#REF!),"",Overall!#REF!)</f>
        <v>#REF!</v>
      </c>
      <c r="Q26" s="7" t="e">
        <f>IF(ISBLANK(Overall!#REF!),"",Overall!#REF!)</f>
        <v>#REF!</v>
      </c>
      <c r="R26" s="7" t="e">
        <f>IF(ISBLANK(Overall!#REF!),"",Overall!#REF!)</f>
        <v>#REF!</v>
      </c>
      <c r="S26" s="7" t="e">
        <f>IF(ISBLANK(Overall!#REF!),"",Overall!#REF!)</f>
        <v>#REF!</v>
      </c>
      <c r="T26" s="7" t="e">
        <f>IF(ISBLANK(Overall!#REF!),"",Overall!#REF!)</f>
        <v>#REF!</v>
      </c>
      <c r="U26" s="7" t="e">
        <f>IF(ISBLANK(Overall!#REF!),"",Overall!#REF!)</f>
        <v>#REF!</v>
      </c>
      <c r="V26" s="7" t="e">
        <f>IF(ISBLANK(Overall!#REF!),"",Overall!#REF!)</f>
        <v>#REF!</v>
      </c>
      <c r="W26" s="7" t="e">
        <f>IF(ISBLANK(Overall!#REF!),"",Overall!#REF!)</f>
        <v>#REF!</v>
      </c>
      <c r="X26" s="7" t="e">
        <f>IF(ISBLANK(Overall!#REF!),"",Overall!#REF!)</f>
        <v>#REF!</v>
      </c>
      <c r="Y26" s="7" t="e">
        <f>IF(ISBLANK(Overall!#REF!),"",Overall!#REF!)</f>
        <v>#REF!</v>
      </c>
      <c r="Z26" s="7" t="e">
        <f>IF(ISBLANK(Overall!#REF!),"",Overall!#REF!)</f>
        <v>#REF!</v>
      </c>
      <c r="AA26" s="7" t="e">
        <f>IF(ISBLANK(Overall!#REF!),"",Overall!#REF!)</f>
        <v>#REF!</v>
      </c>
      <c r="AB26" s="7" t="e">
        <f>IF(ISBLANK(Overall!#REF!),"",Overall!#REF!)</f>
        <v>#REF!</v>
      </c>
    </row>
    <row r="28" spans="1:28" s="1" customFormat="1" x14ac:dyDescent="0.25">
      <c r="A28" s="5" t="str">
        <f>Overall!A51</f>
        <v>Performance Measures</v>
      </c>
      <c r="B28" s="5" t="e">
        <f>IF(ISBLANK(Overall!#REF!),"",Overall!#REF!)</f>
        <v>#REF!</v>
      </c>
      <c r="C28" s="5" t="e">
        <f>IF(ISBLANK(Overall!#REF!),"",Overall!#REF!)</f>
        <v>#REF!</v>
      </c>
      <c r="D28" s="5" t="e">
        <f>IF(ISBLANK(Overall!#REF!),"",Overall!#REF!)</f>
        <v>#REF!</v>
      </c>
      <c r="E28" s="5" t="e">
        <f>IF(ISBLANK(Overall!#REF!),"",Overall!#REF!)</f>
        <v>#REF!</v>
      </c>
      <c r="F28" s="5" t="e">
        <f>IF(ISBLANK(Overall!#REF!),"",Overall!#REF!)</f>
        <v>#REF!</v>
      </c>
      <c r="G28" s="5" t="e">
        <f>IF(ISBLANK(Overall!#REF!),"",Overall!#REF!)</f>
        <v>#REF!</v>
      </c>
      <c r="H28" s="5" t="e">
        <f>IF(ISBLANK(Overall!#REF!),"",Overall!#REF!)</f>
        <v>#REF!</v>
      </c>
      <c r="I28" s="5" t="e">
        <f>IF(ISBLANK(Overall!#REF!),"",Overall!#REF!)</f>
        <v>#REF!</v>
      </c>
      <c r="J28" s="5" t="e">
        <f>IF(ISBLANK(Overall!#REF!),"",Overall!#REF!)</f>
        <v>#REF!</v>
      </c>
      <c r="K28" s="5" t="e">
        <f>IF(ISBLANK(Overall!#REF!),"",Overall!#REF!)</f>
        <v>#REF!</v>
      </c>
      <c r="L28" s="5" t="e">
        <f>IF(ISBLANK(Overall!#REF!),"",Overall!#REF!)</f>
        <v>#REF!</v>
      </c>
      <c r="M28" s="5" t="e">
        <f>IF(ISBLANK(Overall!#REF!),"",Overall!#REF!)</f>
        <v>#REF!</v>
      </c>
      <c r="N28" s="5" t="e">
        <f>IF(ISBLANK(Overall!#REF!),"",Overall!#REF!)</f>
        <v>#REF!</v>
      </c>
      <c r="O28" s="5" t="e">
        <f>IF(ISBLANK(Overall!#REF!),"",Overall!#REF!)</f>
        <v>#REF!</v>
      </c>
      <c r="P28" s="5" t="e">
        <f>IF(ISBLANK(Overall!#REF!),"",Overall!#REF!)</f>
        <v>#REF!</v>
      </c>
      <c r="Q28" s="5" t="e">
        <f>IF(ISBLANK(Overall!#REF!),"",Overall!#REF!)</f>
        <v>#REF!</v>
      </c>
      <c r="R28" s="5" t="e">
        <f>IF(ISBLANK(Overall!#REF!),"",Overall!#REF!)</f>
        <v>#REF!</v>
      </c>
      <c r="S28" s="5" t="e">
        <f>IF(ISBLANK(Overall!#REF!),"",Overall!#REF!)</f>
        <v>#REF!</v>
      </c>
      <c r="T28" s="5" t="e">
        <f>IF(ISBLANK(Overall!#REF!),"",Overall!#REF!)</f>
        <v>#REF!</v>
      </c>
      <c r="U28" s="5" t="e">
        <f>IF(ISBLANK(Overall!#REF!),"",Overall!#REF!)</f>
        <v>#REF!</v>
      </c>
      <c r="V28" s="5" t="e">
        <f>IF(ISBLANK(Overall!#REF!),"",Overall!#REF!)</f>
        <v>#REF!</v>
      </c>
      <c r="W28" s="5" t="e">
        <f>IF(ISBLANK(Overall!#REF!),"",Overall!#REF!)</f>
        <v>#REF!</v>
      </c>
      <c r="X28" s="5" t="e">
        <f>IF(ISBLANK(Overall!#REF!),"",Overall!#REF!)</f>
        <v>#REF!</v>
      </c>
      <c r="Y28" s="5" t="e">
        <f>IF(ISBLANK(Overall!#REF!),"",Overall!#REF!)</f>
        <v>#REF!</v>
      </c>
      <c r="Z28" s="5" t="e">
        <f>IF(ISBLANK(Overall!#REF!),"",Overall!#REF!)</f>
        <v>#REF!</v>
      </c>
      <c r="AA28" s="5" t="e">
        <f>IF(ISBLANK(Overall!#REF!),"",Overall!#REF!)</f>
        <v>#REF!</v>
      </c>
      <c r="AB28" s="5" t="e">
        <f>IF(ISBLANK(Overall!#REF!),"",Overall!#REF!)</f>
        <v>#REF!</v>
      </c>
    </row>
  </sheetData>
  <mergeCells count="1">
    <mergeCell ref="A18:A22"/>
  </mergeCells>
  <pageMargins left="0.25" right="0.25" top="0.75" bottom="0.75" header="0.3" footer="0.3"/>
  <pageSetup orientation="landscape"/>
  <headerFooter>
    <oddHeader>&amp;CPennyrile Area Development District
Department for Aging &amp; Independent Living Funds
FY 2017</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G256"/>
  <sheetViews>
    <sheetView workbookViewId="0">
      <selection activeCell="B1" sqref="B1"/>
    </sheetView>
  </sheetViews>
  <sheetFormatPr defaultColWidth="8.85546875" defaultRowHeight="15" x14ac:dyDescent="0.25"/>
  <cols>
    <col min="1" max="1" width="30.7109375" style="1" customWidth="1"/>
    <col min="2" max="7" width="26.28515625" customWidth="1"/>
  </cols>
  <sheetData>
    <row r="3" spans="1:7" s="11" customFormat="1" ht="30.75" customHeight="1" x14ac:dyDescent="0.25">
      <c r="A3" s="3"/>
      <c r="B3" s="3" t="str">
        <f>Overall!AS3</f>
        <v>WIOA Adult</v>
      </c>
      <c r="C3" s="3" t="str">
        <f>Overall!AT3</f>
        <v>WIOA Dislocated Worker</v>
      </c>
      <c r="D3" s="3" t="str">
        <f>Overall!AU3</f>
        <v>WIOA Youth</v>
      </c>
      <c r="E3" s="3" t="e">
        <f>Overall!#REF!</f>
        <v>#REF!</v>
      </c>
      <c r="F3" s="3" t="e">
        <f>Overall!#REF!</f>
        <v>#REF!</v>
      </c>
      <c r="G3" s="2"/>
    </row>
    <row r="4" spans="1:7" s="10" customFormat="1" x14ac:dyDescent="0.25">
      <c r="A4" s="21" t="str">
        <f>Overall!A4</f>
        <v>Grant Award</v>
      </c>
      <c r="B4" s="26">
        <f>[1]Detail!$J$17</f>
        <v>958243.62</v>
      </c>
      <c r="C4" s="26">
        <f>[1]Detail!$M$17</f>
        <v>926830.34</v>
      </c>
      <c r="D4" s="26">
        <f>[1]Detail!$V$17</f>
        <v>1074164.51</v>
      </c>
      <c r="E4" s="26">
        <f>[1]Detail!$P$17</f>
        <v>2714106.77</v>
      </c>
      <c r="F4" s="26">
        <f>[1]Detail!$S$17</f>
        <v>70775.600000000006</v>
      </c>
    </row>
    <row r="5" spans="1:7" s="10" customFormat="1" x14ac:dyDescent="0.25">
      <c r="A5" s="21" t="str">
        <f>Overall!A5</f>
        <v>Local Funds (Match or applied)</v>
      </c>
      <c r="B5" s="4">
        <f>Overall!AS5</f>
        <v>5521.7000000000007</v>
      </c>
      <c r="C5" s="4">
        <f>Overall!AT5</f>
        <v>0</v>
      </c>
      <c r="D5" s="4">
        <f>Overall!AU5</f>
        <v>0</v>
      </c>
      <c r="E5" s="4" t="e">
        <f>Overall!#REF!</f>
        <v>#REF!</v>
      </c>
      <c r="F5" s="4" t="e">
        <f>Overall!#REF!</f>
        <v>#REF!</v>
      </c>
    </row>
    <row r="6" spans="1:7" s="10" customFormat="1" x14ac:dyDescent="0.25">
      <c r="A6" s="21" t="str">
        <f>Overall!A6</f>
        <v>Total Grant Funds</v>
      </c>
      <c r="B6" s="4">
        <f>IF(ISBLANK(Overall!AS6),"", Overall!AS6)</f>
        <v>2328528.96</v>
      </c>
      <c r="C6" s="4">
        <f>IF(ISBLANK(Overall!AT6),"", Overall!AT6)</f>
        <v>928646.76</v>
      </c>
      <c r="D6" s="4">
        <f>IF(ISBLANK(Overall!AU6),"", Overall!AU6)</f>
        <v>2534554.14</v>
      </c>
      <c r="E6" s="4" t="e">
        <f>IF(ISBLANK(Overall!#REF!),"", Overall!#REF!)</f>
        <v>#REF!</v>
      </c>
      <c r="F6" s="4" t="e">
        <f>IF(ISBLANK(Overall!#REF!),"", Overall!#REF!)</f>
        <v>#REF!</v>
      </c>
    </row>
    <row r="7" spans="1:7" s="10" customFormat="1" x14ac:dyDescent="0.25">
      <c r="A7" s="21" t="str">
        <f>Overall!A7</f>
        <v>Administrative Costs</v>
      </c>
      <c r="B7" s="4">
        <f>Overall!AS7</f>
        <v>26979.100198999997</v>
      </c>
      <c r="C7" s="4">
        <f>Overall!AT7</f>
        <v>15356.764948000002</v>
      </c>
      <c r="D7" s="4">
        <f>Overall!AU7</f>
        <v>15744.765578000002</v>
      </c>
      <c r="E7" s="4" t="e">
        <f>Overall!#REF!</f>
        <v>#REF!</v>
      </c>
      <c r="F7" s="4" t="e">
        <f>Overall!#REF!</f>
        <v>#REF!</v>
      </c>
    </row>
    <row r="8" spans="1:7" s="20" customFormat="1" x14ac:dyDescent="0.25">
      <c r="A8" s="21" t="str">
        <f>Overall!A8</f>
        <v>% of Admin Cost</v>
      </c>
      <c r="B8" s="22">
        <f>IF(ISBLANK(Overall!AS8),"", Overall!AS8)</f>
        <v>1.1586327961753157E-2</v>
      </c>
      <c r="C8" s="22">
        <f>IF(ISBLANK(Overall!AT8),"", Overall!AT8)</f>
        <v>1.6536712999461713E-2</v>
      </c>
      <c r="D8" s="22">
        <f>IF(ISBLANK(Overall!AU8),"", Overall!AU8)</f>
        <v>6.2120454755801753E-3</v>
      </c>
      <c r="E8" s="22" t="e">
        <f>IF(ISBLANK(Overall!#REF!),"", Overall!#REF!)</f>
        <v>#REF!</v>
      </c>
      <c r="F8" s="22" t="e">
        <f>IF(ISBLANK(Overall!#REF!),"", Overall!#REF!)</f>
        <v>#REF!</v>
      </c>
    </row>
    <row r="9" spans="1:7" s="10" customFormat="1" x14ac:dyDescent="0.25">
      <c r="A9" s="21" t="str">
        <f>Overall!A9</f>
        <v>Direct Expenditures</v>
      </c>
      <c r="B9" s="4">
        <f>Overall!AS9</f>
        <v>856781.99</v>
      </c>
      <c r="C9" s="4">
        <f>Overall!AT9</f>
        <v>505003.64999999991</v>
      </c>
      <c r="D9" s="4">
        <f>Overall!AU9</f>
        <v>1140137.69</v>
      </c>
      <c r="E9" s="4" t="e">
        <f>Overall!#REF!</f>
        <v>#REF!</v>
      </c>
      <c r="F9" s="4" t="e">
        <f>Overall!#REF!</f>
        <v>#REF!</v>
      </c>
    </row>
    <row r="10" spans="1:7" s="20" customFormat="1" x14ac:dyDescent="0.25">
      <c r="A10" s="21" t="str">
        <f>Overall!A10</f>
        <v>% of Direct Expenditures</v>
      </c>
      <c r="B10" s="22">
        <f>IF(ISBLANK(Overall!AS10),"", Overall!AS10)</f>
        <v>0.36794989657332844</v>
      </c>
      <c r="C10" s="22">
        <f>IF(ISBLANK(Overall!AT10),"", Overall!AT10)</f>
        <v>0.54380596772878409</v>
      </c>
      <c r="D10" s="22">
        <f>IF(ISBLANK(Overall!AU10),"", Overall!AU10)</f>
        <v>0.44983757577180811</v>
      </c>
      <c r="E10" s="22" t="e">
        <f>IF(ISBLANK(Overall!#REF!),"", Overall!#REF!)</f>
        <v>#REF!</v>
      </c>
      <c r="F10" s="22" t="e">
        <f>IF(ISBLANK(Overall!#REF!),"", Overall!#REF!)</f>
        <v>#REF!</v>
      </c>
    </row>
    <row r="11" spans="1:7" s="10" customFormat="1" x14ac:dyDescent="0.25">
      <c r="A11" s="21" t="str">
        <f>Overall!A11</f>
        <v>Indirect Expenditures</v>
      </c>
      <c r="B11" s="4">
        <f>Overall!AS11</f>
        <v>105012.239801</v>
      </c>
      <c r="C11" s="4">
        <f>Overall!AT11</f>
        <v>60211.085052000002</v>
      </c>
      <c r="D11" s="4">
        <f>Overall!AU11</f>
        <v>60981.724421999999</v>
      </c>
      <c r="E11" s="4" t="e">
        <f>Overall!#REF!</f>
        <v>#REF!</v>
      </c>
      <c r="F11" s="4" t="e">
        <f>Overall!#REF!</f>
        <v>#REF!</v>
      </c>
    </row>
    <row r="12" spans="1:7" s="20" customFormat="1" x14ac:dyDescent="0.25">
      <c r="A12" s="21" t="str">
        <f>Overall!A12</f>
        <v>% of Indirect Expenditures</v>
      </c>
      <c r="B12" s="22">
        <f>IF(ISBLANK(Overall!AS12),"", Overall!AS12)</f>
        <v>4.5098103397004777E-2</v>
      </c>
      <c r="C12" s="22">
        <f>IF(ISBLANK(Overall!AT12),"", Overall!AT12)</f>
        <v>6.4837446966379345E-2</v>
      </c>
      <c r="D12" s="22">
        <f>IF(ISBLANK(Overall!AU12),"", Overall!AU12)</f>
        <v>2.4060138806898793E-2</v>
      </c>
      <c r="E12" s="22" t="e">
        <f>IF(ISBLANK(Overall!#REF!),"", Overall!#REF!)</f>
        <v>#REF!</v>
      </c>
      <c r="F12" s="22" t="e">
        <f>IF(ISBLANK(Overall!#REF!),"", Overall!#REF!)</f>
        <v>#REF!</v>
      </c>
    </row>
    <row r="13" spans="1:7" s="10" customFormat="1" x14ac:dyDescent="0.25">
      <c r="A13" s="21" t="str">
        <f>Overall!A13</f>
        <v>Unexpended Funds</v>
      </c>
      <c r="B13" s="4">
        <f>IF(ISBLANK(Overall!AS13),"", Overall!AS13)</f>
        <v>1339755.6299999999</v>
      </c>
      <c r="C13" s="4">
        <f>IF(ISBLANK(Overall!AT13),"", Overall!AT13)</f>
        <v>348075.26000000013</v>
      </c>
      <c r="D13" s="4">
        <f>IF(ISBLANK(Overall!AU13),"", Overall!AU13)</f>
        <v>1317689.9600000004</v>
      </c>
      <c r="E13" s="4" t="e">
        <f>IF(ISBLANK(Overall!#REF!),"", Overall!#REF!)</f>
        <v>#REF!</v>
      </c>
      <c r="F13" s="4" t="e">
        <f>IF(ISBLANK(Overall!#REF!),"", Overall!#REF!)</f>
        <v>#REF!</v>
      </c>
    </row>
    <row r="14" spans="1:7" ht="30" x14ac:dyDescent="0.25">
      <c r="A14" s="21" t="str">
        <f>Overall!A14</f>
        <v>Explanation of Unexpended Funds</v>
      </c>
      <c r="B14" s="3" t="str">
        <f>IF(ISBLANK(Overall!AS14),"", Overall!AS14)</f>
        <v>Multi-year Obligated Funds</v>
      </c>
      <c r="C14" s="3" t="str">
        <f>IF(ISBLANK(Overall!AT14),"", Overall!AT14)</f>
        <v>Multi-year Obligated Funds</v>
      </c>
      <c r="D14" s="3" t="str">
        <f>IF(ISBLANK(Overall!AU14),"", Overall!AU14)</f>
        <v>Multi-year Obligated Funds</v>
      </c>
      <c r="E14" s="3" t="e">
        <f>IF(ISBLANK(Overall!#REF!),"", Overall!#REF!)</f>
        <v>#REF!</v>
      </c>
      <c r="F14" s="3" t="e">
        <f>IF(ISBLANK(Overall!#REF!),"", Overall!#REF!)</f>
        <v>#REF!</v>
      </c>
    </row>
    <row r="15" spans="1:7" x14ac:dyDescent="0.25">
      <c r="A15" s="21">
        <f>Overall!A15</f>
        <v>0</v>
      </c>
      <c r="B15" s="2"/>
      <c r="C15" s="2"/>
      <c r="D15" s="2"/>
      <c r="E15" s="2"/>
      <c r="F15" s="2"/>
    </row>
    <row r="16" spans="1:7" ht="30" customHeight="1" x14ac:dyDescent="0.25">
      <c r="A16" s="21" t="str">
        <f>Overall!A16</f>
        <v>List of Direct Services provided by ADD</v>
      </c>
      <c r="B16" s="3" t="str">
        <f>IF(ISBLANK(Overall!AS16),"", Overall!AS16)</f>
        <v>No Direct Service provided by BTADD</v>
      </c>
      <c r="C16" s="3" t="str">
        <f>IF(ISBLANK(Overall!AT16),"", Overall!AT16)</f>
        <v>No Direct Service provided by BTADD</v>
      </c>
      <c r="D16" s="3" t="str">
        <f>IF(ISBLANK(Overall!AU16),"", Overall!AU16)</f>
        <v>No Direct Service provided by BTADD</v>
      </c>
      <c r="E16" s="3" t="e">
        <f>IF(ISBLANK(Overall!#REF!),"", Overall!#REF!)</f>
        <v>#REF!</v>
      </c>
      <c r="F16" s="3" t="e">
        <f>IF(ISBLANK(Overall!#REF!),"", Overall!#REF!)</f>
        <v>#REF!</v>
      </c>
    </row>
    <row r="17" spans="1:6" x14ac:dyDescent="0.25">
      <c r="A17" s="21">
        <f>Overall!A17</f>
        <v>0</v>
      </c>
      <c r="B17" s="2"/>
      <c r="C17" s="2"/>
      <c r="D17" s="2"/>
      <c r="E17" s="2"/>
      <c r="F17" s="2"/>
    </row>
    <row r="18" spans="1:6" ht="15" customHeight="1" x14ac:dyDescent="0.25">
      <c r="A18" s="21" t="str">
        <f>Overall!A18</f>
        <v>Direct Service Providers/Contractors Contracted by ADD and services provided</v>
      </c>
      <c r="B18" s="3" t="str">
        <f>IF(ISBLANK(Overall!AS18),"", Overall!AS18)</f>
        <v>Gateway ADD:  Determines eligibility for WIOA applicants.  Completes assessments, provides career guidance, and intensive case management services.   Completes follow-up services.</v>
      </c>
      <c r="C18" s="3" t="str">
        <f>IF(ISBLANK(Overall!AT18),"", Overall!AT18)</f>
        <v>Gateway ADD:  Determines eligibility for WIOA applicants.  Completes assessments, provides career guidance, and intensive case management services.   Completes follow-up services.</v>
      </c>
      <c r="D18" s="3" t="str">
        <f>IF(ISBLANK(Overall!AU18),"", Overall!AU18)</f>
        <v xml:space="preserve">Lewis County Board of Education:   Year round youth services developed around the 14 elements in the WIOA Law.  Focus on Job Prepartion, Occupational Skills, Supportive Services, Work Experience, and Basic Skill Remediation. Conducts follow-up services. </v>
      </c>
      <c r="E18" s="3" t="e">
        <f>IF(ISBLANK(Overall!#REF!),"", Overall!#REF!)</f>
        <v>#REF!</v>
      </c>
      <c r="F18" s="3" t="e">
        <f>IF(ISBLANK(Overall!#REF!),"", Overall!#REF!)</f>
        <v>#REF!</v>
      </c>
    </row>
    <row r="19" spans="1:6" ht="15" customHeight="1" x14ac:dyDescent="0.25">
      <c r="A19" s="21">
        <f>Overall!A19</f>
        <v>0</v>
      </c>
      <c r="B19" s="3" t="str">
        <f>IF(ISBLANK(Overall!AS19),"", Overall!AS19)</f>
        <v/>
      </c>
      <c r="C19" s="3" t="str">
        <f>IF(ISBLANK(Overall!AT19),"", Overall!AT19)</f>
        <v/>
      </c>
      <c r="D19" s="3" t="str">
        <f>IF(ISBLANK(Overall!AU19),"", Overall!AU19)</f>
        <v xml:space="preserve">Augusta Independent BOE Youth Employment Program:  Provides a time limited work experience and job readiness skills training after determining youth eligibility.  </v>
      </c>
      <c r="E19" s="3" t="e">
        <f>IF(ISBLANK(Overall!#REF!),"", Overall!#REF!)</f>
        <v>#REF!</v>
      </c>
      <c r="F19" s="3" t="e">
        <f>IF(ISBLANK(Overall!#REF!),"", Overall!#REF!)</f>
        <v>#REF!</v>
      </c>
    </row>
    <row r="20" spans="1:6" ht="105" x14ac:dyDescent="0.25">
      <c r="A20" s="21">
        <f>Overall!A20</f>
        <v>0</v>
      </c>
      <c r="B20" s="3" t="str">
        <f>IF(ISBLANK(Overall!AS20),"", Overall!AS20)</f>
        <v/>
      </c>
      <c r="C20" s="3" t="str">
        <f>IF(ISBLANK(Overall!AT20),"", Overall!AT20)</f>
        <v/>
      </c>
      <c r="D20" s="3" t="str">
        <f>IF(ISBLANK(Overall!AU20),"", Overall!AU20)</f>
        <v xml:space="preserve">Lewis County Board of Education Youth Employment program:  Provides time limited job preparation and work experience services for eligible youth.  </v>
      </c>
      <c r="E20" s="3" t="e">
        <f>IF(ISBLANK(Overall!#REF!),"", Overall!#REF!)</f>
        <v>#REF!</v>
      </c>
      <c r="F20" s="3" t="e">
        <f>IF(ISBLANK(Overall!#REF!),"", Overall!#REF!)</f>
        <v>#REF!</v>
      </c>
    </row>
    <row r="21" spans="1:6" x14ac:dyDescent="0.25">
      <c r="A21" s="21">
        <f>Overall!A21</f>
        <v>0</v>
      </c>
      <c r="B21" s="3" t="str">
        <f>IF(ISBLANK(Overall!AS21),"", Overall!AS21)</f>
        <v/>
      </c>
      <c r="C21" s="3" t="str">
        <f>IF(ISBLANK(Overall!AT21),"", Overall!AT21)</f>
        <v/>
      </c>
      <c r="D21" s="3" t="str">
        <f>IF(ISBLANK(Overall!AU21),"", Overall!AU21)</f>
        <v xml:space="preserve">Morehead State University: Provides year round youth services developed around the 14 elements in the WIOA Law.  Focus on Job Prepartion, Occupational Skills, Supportive Services, Work Experience, and Basic Skill Remediation. Conducts follow-up services. </v>
      </c>
      <c r="E21" s="3" t="e">
        <f>IF(ISBLANK(Overall!#REF!),"", Overall!#REF!)</f>
        <v>#REF!</v>
      </c>
      <c r="F21" s="3" t="e">
        <f>IF(ISBLANK(Overall!#REF!),"", Overall!#REF!)</f>
        <v>#REF!</v>
      </c>
    </row>
    <row r="22" spans="1:6" x14ac:dyDescent="0.25">
      <c r="A22" s="21">
        <f>Overall!A24</f>
        <v>0</v>
      </c>
      <c r="B22" s="3" t="str">
        <f>IF(ISBLANK(Overall!AS24),"", Overall!AS24)</f>
        <v/>
      </c>
      <c r="C22" s="3" t="str">
        <f>IF(ISBLANK(Overall!AT24),"", Overall!AT24)</f>
        <v/>
      </c>
      <c r="D22" s="3" t="str">
        <f>IF(ISBLANK(Overall!AU24),"", Overall!AU24)</f>
        <v/>
      </c>
      <c r="E22" s="3" t="e">
        <f>IF(ISBLANK(Overall!#REF!),"", Overall!#REF!)</f>
        <v>#REF!</v>
      </c>
      <c r="F22" s="3" t="e">
        <f>IF(ISBLANK(Overall!#REF!),"", Overall!#REF!)</f>
        <v>#REF!</v>
      </c>
    </row>
    <row r="23" spans="1:6" x14ac:dyDescent="0.25">
      <c r="A23" s="21">
        <f>Overall!A26</f>
        <v>0</v>
      </c>
      <c r="B23" s="3" t="str">
        <f>IF(ISBLANK(Overall!AS26),"", Overall!AS26)</f>
        <v/>
      </c>
      <c r="C23" s="3" t="str">
        <f>IF(ISBLANK(Overall!AT26),"", Overall!AT26)</f>
        <v/>
      </c>
      <c r="D23" s="3" t="str">
        <f>IF(ISBLANK(Overall!AU26),"", Overall!AU26)</f>
        <v/>
      </c>
      <c r="E23" s="3" t="e">
        <f>IF(ISBLANK(Overall!#REF!),"", Overall!#REF!)</f>
        <v>#REF!</v>
      </c>
      <c r="F23" s="3" t="e">
        <f>IF(ISBLANK(Overall!#REF!),"", Overall!#REF!)</f>
        <v>#REF!</v>
      </c>
    </row>
    <row r="24" spans="1:6" ht="15" customHeight="1" x14ac:dyDescent="0.25">
      <c r="A24" s="21" t="str">
        <f>Overall!A27</f>
        <v>Career Center Operators</v>
      </c>
      <c r="B24" s="3" t="str">
        <f>IF(ISBLANK(Overall!AS29),"", Overall!AS29)</f>
        <v>Occupational Skills</v>
      </c>
      <c r="C24" s="3" t="str">
        <f>IF(ISBLANK(Overall!AT29),"", Overall!AT29)</f>
        <v>Occupational Skills</v>
      </c>
      <c r="D24" s="3" t="str">
        <f>IF(ISBLANK(Overall!AU29),"", Overall!AU29)</f>
        <v>Occupational Skills</v>
      </c>
      <c r="E24" s="3" t="e">
        <f>IF(ISBLANK(Overall!#REF!),"", Overall!#REF!)</f>
        <v>#REF!</v>
      </c>
      <c r="F24" s="3" t="e">
        <f>IF(ISBLANK(Overall!#REF!),"", Overall!#REF!)</f>
        <v>#REF!</v>
      </c>
    </row>
    <row r="25" spans="1:6" ht="12.75" customHeight="1" x14ac:dyDescent="0.25">
      <c r="A25" s="21">
        <f>Overall!A28</f>
        <v>0</v>
      </c>
      <c r="B25" s="3" t="str">
        <f>IF(ISBLANK(Overall!AS30),"", Overall!AS30)</f>
        <v xml:space="preserve">KCTCS; Morehead State University; University of Kentucky, Lake Cumberland CDL, Bluegrass CDL  Academy; My Workforce Future; Shawnee State University; Eastern Kentucky University; Beckfield College; </v>
      </c>
      <c r="C25" s="3" t="str">
        <f>IF(ISBLANK(Overall!AT30),"", Overall!AT30)</f>
        <v>KCTCS; Morehead State University; Kentucky Welding Institute; University of Kentucky, Bluegrass CDL  Academy, Performance Training Solutions</v>
      </c>
      <c r="D25" s="3" t="str">
        <f>IF(ISBLANK(Overall!AU30),"", Overall!AU30)</f>
        <v>KCTCS; Morehead State University; Shawnee State University; Eastern Kentucky University; Kentucky Welding Institute</v>
      </c>
      <c r="E25" s="3" t="e">
        <f>IF(ISBLANK(Overall!#REF!),"", Overall!#REF!)</f>
        <v>#REF!</v>
      </c>
      <c r="F25" s="3" t="e">
        <f>IF(ISBLANK(Overall!#REF!),"", Overall!#REF!)</f>
        <v>#REF!</v>
      </c>
    </row>
    <row r="26" spans="1:6" ht="12.75" customHeight="1" x14ac:dyDescent="0.25">
      <c r="A26" s="21" t="str">
        <f>Overall!A29</f>
        <v>Training Service Providers and services provided</v>
      </c>
      <c r="B26" s="3" t="str">
        <f>IF(ISBLANK(Overall!AS31),"", Overall!AS31)</f>
        <v/>
      </c>
      <c r="C26" s="3" t="str">
        <f>IF(ISBLANK(Overall!AT31),"", Overall!AT31)</f>
        <v/>
      </c>
      <c r="D26" s="3" t="str">
        <f>IF(ISBLANK(Overall!AU31),"", Overall!AU31)</f>
        <v/>
      </c>
      <c r="E26" s="3" t="e">
        <f>IF(ISBLANK(Overall!#REF!),"", Overall!#REF!)</f>
        <v>#REF!</v>
      </c>
      <c r="F26" s="3" t="e">
        <f>IF(ISBLANK(Overall!#REF!),"", Overall!#REF!)</f>
        <v>#REF!</v>
      </c>
    </row>
    <row r="27" spans="1:6" ht="12.75" customHeight="1" x14ac:dyDescent="0.25">
      <c r="A27" s="21">
        <f>Overall!A30</f>
        <v>0</v>
      </c>
      <c r="B27" s="3" t="str">
        <f>IF(ISBLANK(Overall!AS32),"", Overall!AS32)</f>
        <v/>
      </c>
      <c r="C27" s="3" t="str">
        <f>IF(ISBLANK(Overall!AT32),"", Overall!AT32)</f>
        <v/>
      </c>
      <c r="D27" s="3" t="str">
        <f>IF(ISBLANK(Overall!AU32),"", Overall!AU32)</f>
        <v/>
      </c>
      <c r="E27" s="3" t="e">
        <f>IF(ISBLANK(Overall!#REF!),"", Overall!#REF!)</f>
        <v>#REF!</v>
      </c>
      <c r="F27" s="3" t="e">
        <f>IF(ISBLANK(Overall!#REF!),"", Overall!#REF!)</f>
        <v>#REF!</v>
      </c>
    </row>
    <row r="28" spans="1:6" ht="12.75" customHeight="1" x14ac:dyDescent="0.25">
      <c r="A28" s="21">
        <f>Overall!A31</f>
        <v>0</v>
      </c>
      <c r="B28" s="3" t="str">
        <f>IF(ISBLANK(Overall!AS33),"", Overall!AS33)</f>
        <v/>
      </c>
      <c r="C28" s="3" t="str">
        <f>IF(ISBLANK(Overall!AT33),"", Overall!AT33)</f>
        <v/>
      </c>
      <c r="D28" s="3" t="str">
        <f>IF(ISBLANK(Overall!AU33),"", Overall!AU33)</f>
        <v/>
      </c>
      <c r="E28" s="3" t="e">
        <f>IF(ISBLANK(Overall!#REF!),"", Overall!#REF!)</f>
        <v>#REF!</v>
      </c>
      <c r="F28" s="3" t="e">
        <f>IF(ISBLANK(Overall!#REF!),"", Overall!#REF!)</f>
        <v>#REF!</v>
      </c>
    </row>
    <row r="29" spans="1:6" ht="12.75" customHeight="1" x14ac:dyDescent="0.25">
      <c r="A29" s="21">
        <f>Overall!A32</f>
        <v>0</v>
      </c>
      <c r="B29" s="3" t="str">
        <f>IF(ISBLANK(Overall!AS34),"", Overall!AS34)</f>
        <v/>
      </c>
      <c r="C29" s="3" t="str">
        <f>IF(ISBLANK(Overall!AT34),"", Overall!AT34)</f>
        <v/>
      </c>
      <c r="D29" s="3" t="str">
        <f>IF(ISBLANK(Overall!AU34),"", Overall!AU34)</f>
        <v/>
      </c>
      <c r="E29" s="3" t="e">
        <f>IF(ISBLANK(Overall!#REF!),"", Overall!#REF!)</f>
        <v>#REF!</v>
      </c>
      <c r="F29" s="3" t="e">
        <f>IF(ISBLANK(Overall!#REF!),"", Overall!#REF!)</f>
        <v>#REF!</v>
      </c>
    </row>
    <row r="30" spans="1:6" ht="12.75" customHeight="1" x14ac:dyDescent="0.25">
      <c r="A30" s="21">
        <f>Overall!A33</f>
        <v>0</v>
      </c>
      <c r="B30" s="3" t="str">
        <f>IF(ISBLANK(Overall!AS35),"", Overall!AS35)</f>
        <v/>
      </c>
      <c r="C30" s="3" t="str">
        <f>IF(ISBLANK(Overall!AT35),"", Overall!AT35)</f>
        <v/>
      </c>
      <c r="D30" s="3" t="str">
        <f>IF(ISBLANK(Overall!AU35),"", Overall!AU35)</f>
        <v/>
      </c>
      <c r="E30" s="3" t="e">
        <f>IF(ISBLANK(Overall!#REF!),"", Overall!#REF!)</f>
        <v>#REF!</v>
      </c>
      <c r="F30" s="3" t="e">
        <f>IF(ISBLANK(Overall!#REF!),"", Overall!#REF!)</f>
        <v>#REF!</v>
      </c>
    </row>
    <row r="31" spans="1:6" ht="12.75" customHeight="1" x14ac:dyDescent="0.25">
      <c r="A31" s="21">
        <f>Overall!A34</f>
        <v>0</v>
      </c>
      <c r="B31" s="3" t="str">
        <f>IF(ISBLANK(Overall!AS36),"", Overall!AS36)</f>
        <v/>
      </c>
      <c r="C31" s="3" t="str">
        <f>IF(ISBLANK(Overall!AT36),"", Overall!AT36)</f>
        <v/>
      </c>
      <c r="D31" s="3" t="str">
        <f>IF(ISBLANK(Overall!AU36),"", Overall!AU36)</f>
        <v/>
      </c>
      <c r="E31" s="3" t="e">
        <f>IF(ISBLANK(Overall!#REF!),"", Overall!#REF!)</f>
        <v>#REF!</v>
      </c>
      <c r="F31" s="3" t="e">
        <f>IF(ISBLANK(Overall!#REF!),"", Overall!#REF!)</f>
        <v>#REF!</v>
      </c>
    </row>
    <row r="32" spans="1:6" x14ac:dyDescent="0.25">
      <c r="A32" s="21">
        <f>Overall!A35</f>
        <v>0</v>
      </c>
      <c r="B32" s="3" t="str">
        <f>IF(ISBLANK(Overall!AS37),"", Overall!AS37)</f>
        <v/>
      </c>
      <c r="C32" s="3" t="str">
        <f>IF(ISBLANK(Overall!AT37),"", Overall!AT37)</f>
        <v/>
      </c>
      <c r="D32" s="3" t="str">
        <f>IF(ISBLANK(Overall!AU37),"", Overall!AU37)</f>
        <v/>
      </c>
      <c r="E32" s="3" t="e">
        <f>IF(ISBLANK(Overall!#REF!),"", Overall!#REF!)</f>
        <v>#REF!</v>
      </c>
      <c r="F32" s="3" t="e">
        <f>IF(ISBLANK(Overall!#REF!),"", Overall!#REF!)</f>
        <v>#REF!</v>
      </c>
    </row>
    <row r="33" spans="1:6" x14ac:dyDescent="0.25">
      <c r="A33" s="21">
        <f>Overall!A36</f>
        <v>0</v>
      </c>
      <c r="B33" s="3" t="str">
        <f>IF(ISBLANK(Overall!AS38),"", Overall!AS38)</f>
        <v/>
      </c>
      <c r="C33" s="3" t="str">
        <f>IF(ISBLANK(Overall!AT38),"", Overall!AT38)</f>
        <v/>
      </c>
      <c r="D33" s="3" t="str">
        <f>IF(ISBLANK(Overall!AU38),"", Overall!AU38)</f>
        <v/>
      </c>
      <c r="E33" s="3" t="e">
        <f>IF(ISBLANK(Overall!#REF!),"", Overall!#REF!)</f>
        <v>#REF!</v>
      </c>
      <c r="F33" s="3" t="e">
        <f>IF(ISBLANK(Overall!#REF!),"", Overall!#REF!)</f>
        <v>#REF!</v>
      </c>
    </row>
    <row r="34" spans="1:6" x14ac:dyDescent="0.25">
      <c r="A34" s="21">
        <f>Overall!A37</f>
        <v>0</v>
      </c>
      <c r="B34" s="3" t="str">
        <f>IF(ISBLANK(Overall!AS39),"", Overall!AS39)</f>
        <v/>
      </c>
      <c r="C34" s="3" t="str">
        <f>IF(ISBLANK(Overall!AT39),"", Overall!AT39)</f>
        <v/>
      </c>
      <c r="D34" s="3" t="str">
        <f>IF(ISBLANK(Overall!AU39),"", Overall!AU39)</f>
        <v/>
      </c>
      <c r="E34" s="3" t="e">
        <f>IF(ISBLANK(Overall!#REF!),"", Overall!#REF!)</f>
        <v>#REF!</v>
      </c>
      <c r="F34" s="3" t="e">
        <f>IF(ISBLANK(Overall!#REF!),"", Overall!#REF!)</f>
        <v>#REF!</v>
      </c>
    </row>
    <row r="35" spans="1:6" x14ac:dyDescent="0.25">
      <c r="A35" s="21">
        <f>Overall!A38</f>
        <v>0</v>
      </c>
      <c r="B35" s="3" t="str">
        <f>IF(ISBLANK(Overall!AS40),"", Overall!AS40)</f>
        <v/>
      </c>
      <c r="C35" s="3" t="str">
        <f>IF(ISBLANK(Overall!AT40),"", Overall!AT40)</f>
        <v/>
      </c>
      <c r="D35" s="3" t="str">
        <f>IF(ISBLANK(Overall!AU40),"", Overall!AU40)</f>
        <v/>
      </c>
      <c r="E35" s="3" t="e">
        <f>IF(ISBLANK(Overall!#REF!),"", Overall!#REF!)</f>
        <v>#REF!</v>
      </c>
      <c r="F35" s="3" t="e">
        <f>IF(ISBLANK(Overall!#REF!),"", Overall!#REF!)</f>
        <v>#REF!</v>
      </c>
    </row>
    <row r="36" spans="1:6" x14ac:dyDescent="0.25">
      <c r="A36" s="21">
        <f>Overall!A39</f>
        <v>0</v>
      </c>
      <c r="B36" s="3">
        <f>IF(ISBLANK(Overall!AS47),"", Overall!AS47)</f>
        <v>154</v>
      </c>
      <c r="C36" s="3">
        <f>IF(ISBLANK(Overall!AT47),"", Overall!AT47)</f>
        <v>34</v>
      </c>
      <c r="D36" s="3">
        <f>IF(ISBLANK(Overall!AU47),"", Overall!AU47)</f>
        <v>360</v>
      </c>
      <c r="E36" s="3" t="e">
        <f>IF(ISBLANK(Overall!#REF!),"", Overall!#REF!)</f>
        <v>#REF!</v>
      </c>
      <c r="F36" s="3" t="e">
        <f>IF(ISBLANK(Overall!#REF!),"", Overall!#REF!)</f>
        <v>#REF!</v>
      </c>
    </row>
    <row r="37" spans="1:6" ht="30" x14ac:dyDescent="0.25">
      <c r="A37" s="21">
        <f>Overall!A40</f>
        <v>0</v>
      </c>
      <c r="B37" s="3" t="str">
        <f>IF(ISBLANK(Overall!AS48),"", Overall!AS48)</f>
        <v xml:space="preserve">154 through WIOA -                                9,550 through Career Center                                                                    </v>
      </c>
      <c r="C37" s="3">
        <f>IF(ISBLANK(Overall!AT48),"", Overall!AT48)</f>
        <v>34</v>
      </c>
      <c r="D37" s="3">
        <f>IF(ISBLANK(Overall!AU48),"", Overall!AU48)</f>
        <v>360</v>
      </c>
      <c r="E37" s="3" t="e">
        <f>IF(ISBLANK(Overall!#REF!),"", Overall!#REF!)</f>
        <v>#REF!</v>
      </c>
      <c r="F37" s="3" t="e">
        <f>IF(ISBLANK(Overall!#REF!),"", Overall!#REF!)</f>
        <v>#REF!</v>
      </c>
    </row>
    <row r="38" spans="1:6" x14ac:dyDescent="0.25">
      <c r="A38" s="21">
        <f>Overall!A41</f>
        <v>0</v>
      </c>
      <c r="B38" s="3">
        <f>IF(ISBLANK(Overall!AS49),"", Overall!AS49)</f>
        <v>0</v>
      </c>
      <c r="C38" s="3">
        <f>IF(ISBLANK(Overall!AT49),"", Overall!AT49)</f>
        <v>0</v>
      </c>
      <c r="D38" s="3">
        <f>IF(ISBLANK(Overall!AU49),"", Overall!AU49)</f>
        <v>0</v>
      </c>
      <c r="E38" s="3" t="e">
        <f>IF(ISBLANK(Overall!#REF!),"", Overall!#REF!)</f>
        <v>#REF!</v>
      </c>
      <c r="F38" s="3" t="e">
        <f>IF(ISBLANK(Overall!#REF!),"", Overall!#REF!)</f>
        <v>#REF!</v>
      </c>
    </row>
    <row r="39" spans="1:6" x14ac:dyDescent="0.25">
      <c r="A39" s="21">
        <f>Overall!A42</f>
        <v>0</v>
      </c>
      <c r="B39" s="3" t="str">
        <f>IF(ISBLANK(Overall!AS44),"", Overall!AS44)</f>
        <v/>
      </c>
      <c r="C39" s="3" t="str">
        <f>IF(ISBLANK(Overall!AT44),"", Overall!AT44)</f>
        <v/>
      </c>
      <c r="D39" s="3" t="str">
        <f>IF(ISBLANK(Overall!AU44),"", Overall!AU44)</f>
        <v/>
      </c>
      <c r="E39" s="3" t="e">
        <f>IF(ISBLANK(Overall!#REF!),"", Overall!#REF!)</f>
        <v>#REF!</v>
      </c>
      <c r="F39" s="3" t="e">
        <f>IF(ISBLANK(Overall!#REF!),"", Overall!#REF!)</f>
        <v>#REF!</v>
      </c>
    </row>
    <row r="40" spans="1:6" x14ac:dyDescent="0.25">
      <c r="A40" s="21">
        <f>Overall!A43</f>
        <v>0</v>
      </c>
      <c r="B40" s="3" t="str">
        <f>IF(ISBLANK(Overall!AS45),"", Overall!AS45)</f>
        <v/>
      </c>
      <c r="C40" s="3" t="str">
        <f>IF(ISBLANK(Overall!AT45),"", Overall!AT45)</f>
        <v/>
      </c>
      <c r="D40" s="3" t="str">
        <f>IF(ISBLANK(Overall!AU45),"", Overall!AU45)</f>
        <v/>
      </c>
      <c r="E40" s="3" t="e">
        <f>IF(ISBLANK(Overall!#REF!),"", Overall!#REF!)</f>
        <v>#REF!</v>
      </c>
      <c r="F40" s="3" t="e">
        <f>IF(ISBLANK(Overall!#REF!),"", Overall!#REF!)</f>
        <v>#REF!</v>
      </c>
    </row>
    <row r="41" spans="1:6" x14ac:dyDescent="0.25">
      <c r="A41" s="21">
        <f>Overall!A44</f>
        <v>0</v>
      </c>
      <c r="B41" s="3" t="e">
        <f>IF(ISBLANK(Overall!#REF!),"", Overall!#REF!)</f>
        <v>#REF!</v>
      </c>
      <c r="C41" s="3" t="e">
        <f>IF(ISBLANK(Overall!#REF!),"", Overall!#REF!)</f>
        <v>#REF!</v>
      </c>
      <c r="D41" s="3" t="e">
        <f>IF(ISBLANK(Overall!#REF!),"", Overall!#REF!)</f>
        <v>#REF!</v>
      </c>
      <c r="E41" s="3" t="e">
        <f>IF(ISBLANK(Overall!#REF!),"", Overall!#REF!)</f>
        <v>#REF!</v>
      </c>
      <c r="F41" s="3" t="e">
        <f>IF(ISBLANK(Overall!#REF!),"", Overall!#REF!)</f>
        <v>#REF!</v>
      </c>
    </row>
    <row r="42" spans="1:6" x14ac:dyDescent="0.25">
      <c r="A42" s="21">
        <f>Overall!A45</f>
        <v>0</v>
      </c>
      <c r="B42" s="3" t="e">
        <f>IF(ISBLANK(Overall!#REF!),"", Overall!#REF!)</f>
        <v>#REF!</v>
      </c>
      <c r="C42" s="3" t="e">
        <f>IF(ISBLANK(Overall!#REF!),"", Overall!#REF!)</f>
        <v>#REF!</v>
      </c>
      <c r="D42" s="3" t="e">
        <f>IF(ISBLANK(Overall!#REF!),"", Overall!#REF!)</f>
        <v>#REF!</v>
      </c>
      <c r="E42" s="3" t="e">
        <f>IF(ISBLANK(Overall!#REF!),"", Overall!#REF!)</f>
        <v>#REF!</v>
      </c>
      <c r="F42" s="3" t="e">
        <f>IF(ISBLANK(Overall!#REF!),"", Overall!#REF!)</f>
        <v>#REF!</v>
      </c>
    </row>
    <row r="43" spans="1:6" ht="90" x14ac:dyDescent="0.25">
      <c r="A43" s="21">
        <f>Overall!A46</f>
        <v>0</v>
      </c>
      <c r="B43" s="3" t="str">
        <f>IF(ISBLANK(Overall!AS52),"", Overall!AS52)</f>
        <v>Employment Rate 2nd Qtr:  90.3%; Employment Rate 4th qtr: 94.8% ; Median Earnings 2nd qtr: $11,695 ;          Credential: 79.5%  ;                      Measurable Skills: 86.7% .</v>
      </c>
      <c r="C43" s="3" t="str">
        <f>IF(ISBLANK(Overall!AT52),"", Overall!AT52)</f>
        <v>Employment Rate 2nd Qtr:  78.9%;    Employment Rate 4th qtr: 85.7%; Median Earnings 2nd qtr: $11, 505; Credential: 85.7% ;                     Measurable Skills: 85.7% .</v>
      </c>
      <c r="D43" s="3" t="str">
        <f>IF(ISBLANK(Overall!AU52),"", Overall!AU52)</f>
        <v>Employment Rate 2nd Qtr: 83%; Employment Rate 4th qtr: 82.5% ;   Median Earnings 2nd qtr: $6,502 ; Credential: 76.5%  ;                     Measurable Skills: 64.4% .</v>
      </c>
      <c r="E43" s="3" t="e">
        <f>IF(ISBLANK(Overall!#REF!),"", Overall!#REF!)</f>
        <v>#REF!</v>
      </c>
      <c r="F43" s="3" t="e">
        <f>IF(ISBLANK(Overall!#REF!),"", Overall!#REF!)</f>
        <v>#REF!</v>
      </c>
    </row>
    <row r="44" spans="1:6" x14ac:dyDescent="0.25">
      <c r="A44" s="21" t="str">
        <f>Overall!A47</f>
        <v>Eligible Persons</v>
      </c>
      <c r="B44" s="3" t="str">
        <f>IF(ISBLANK(Overall!AS53),"", Overall!AS53)</f>
        <v/>
      </c>
      <c r="C44" s="3" t="str">
        <f>IF(ISBLANK(Overall!AT53),"", Overall!AT53)</f>
        <v/>
      </c>
      <c r="D44" s="3" t="str">
        <f>IF(ISBLANK(Overall!AU53),"", Overall!AU53)</f>
        <v/>
      </c>
      <c r="E44" s="3" t="e">
        <f>IF(ISBLANK(Overall!#REF!),"", Overall!#REF!)</f>
        <v>#REF!</v>
      </c>
      <c r="F44" s="3" t="e">
        <f>IF(ISBLANK(Overall!#REF!),"", Overall!#REF!)</f>
        <v>#REF!</v>
      </c>
    </row>
    <row r="45" spans="1:6" x14ac:dyDescent="0.25">
      <c r="A45" s="21" t="str">
        <f>Overall!A48</f>
        <v># Persons Served</v>
      </c>
      <c r="B45" s="3" t="str">
        <f>IF(ISBLANK(Overall!AS54),"", Overall!AS54)</f>
        <v/>
      </c>
      <c r="C45" s="3" t="str">
        <f>IF(ISBLANK(Overall!AT54),"", Overall!AT54)</f>
        <v/>
      </c>
      <c r="D45" s="3" t="str">
        <f>IF(ISBLANK(Overall!AU54),"", Overall!AU54)</f>
        <v/>
      </c>
      <c r="E45" s="3" t="e">
        <f>IF(ISBLANK(Overall!#REF!),"", Overall!#REF!)</f>
        <v>#REF!</v>
      </c>
      <c r="F45" s="3" t="e">
        <f>IF(ISBLANK(Overall!#REF!),"", Overall!#REF!)</f>
        <v>#REF!</v>
      </c>
    </row>
    <row r="46" spans="1:6" x14ac:dyDescent="0.25">
      <c r="A46" s="21" t="str">
        <f>Overall!A49</f>
        <v># People on Waiting List</v>
      </c>
      <c r="B46" s="3" t="str">
        <f>IF(ISBLANK(Overall!AS55),"", Overall!AS55)</f>
        <v/>
      </c>
      <c r="C46" s="3" t="str">
        <f>IF(ISBLANK(Overall!AT55),"", Overall!AT55)</f>
        <v/>
      </c>
      <c r="D46" s="3" t="str">
        <f>IF(ISBLANK(Overall!AU55),"", Overall!AU55)</f>
        <v/>
      </c>
      <c r="E46" s="3" t="e">
        <f>IF(ISBLANK(Overall!#REF!),"", Overall!#REF!)</f>
        <v>#REF!</v>
      </c>
      <c r="F46" s="3" t="e">
        <f>IF(ISBLANK(Overall!#REF!),"", Overall!#REF!)</f>
        <v>#REF!</v>
      </c>
    </row>
    <row r="47" spans="1:6" x14ac:dyDescent="0.25">
      <c r="A47" s="21">
        <f>Overall!A50</f>
        <v>0</v>
      </c>
      <c r="B47" s="3" t="e">
        <f>IF(ISBLANK(Overall!#REF!),"", Overall!#REF!)</f>
        <v>#REF!</v>
      </c>
      <c r="C47" s="3" t="e">
        <f>IF(ISBLANK(Overall!#REF!),"", Overall!#REF!)</f>
        <v>#REF!</v>
      </c>
      <c r="D47" s="3" t="e">
        <f>IF(ISBLANK(Overall!#REF!),"", Overall!#REF!)</f>
        <v>#REF!</v>
      </c>
      <c r="E47" s="3" t="e">
        <f>IF(ISBLANK(Overall!#REF!),"", Overall!#REF!)</f>
        <v>#REF!</v>
      </c>
      <c r="F47" s="3" t="e">
        <f>IF(ISBLANK(Overall!#REF!),"", Overall!#REF!)</f>
        <v>#REF!</v>
      </c>
    </row>
    <row r="48" spans="1:6" x14ac:dyDescent="0.25">
      <c r="A48" s="21" t="str">
        <f>Overall!A51</f>
        <v>Performance Measures</v>
      </c>
      <c r="B48" s="3" t="e">
        <f>IF(ISBLANK(Overall!#REF!),"", Overall!#REF!)</f>
        <v>#REF!</v>
      </c>
      <c r="C48" s="3" t="e">
        <f>IF(ISBLANK(Overall!#REF!),"", Overall!#REF!)</f>
        <v>#REF!</v>
      </c>
      <c r="D48" s="3" t="e">
        <f>IF(ISBLANK(Overall!#REF!),"", Overall!#REF!)</f>
        <v>#REF!</v>
      </c>
      <c r="E48" s="3" t="e">
        <f>IF(ISBLANK(Overall!#REF!),"", Overall!#REF!)</f>
        <v>#REF!</v>
      </c>
      <c r="F48" s="3" t="e">
        <f>IF(ISBLANK(Overall!#REF!),"", Overall!#REF!)</f>
        <v>#REF!</v>
      </c>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sheetData>
  <pageMargins left="0.25" right="0.25" top="0.75" bottom="0.75" header="0.3" footer="0.3"/>
  <pageSetup fitToWidth="0" orientation="landscape"/>
  <headerFooter>
    <oddHeader>&amp;CPennyrile Area Development District
Workforce Investment and Opportunity Act Funds
FY 2017</oddHead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24"/>
  <sheetViews>
    <sheetView workbookViewId="0">
      <selection activeCell="C24" sqref="C24"/>
    </sheetView>
  </sheetViews>
  <sheetFormatPr defaultColWidth="8.85546875" defaultRowHeight="15" x14ac:dyDescent="0.25"/>
  <cols>
    <col min="1" max="1" width="39.42578125" bestFit="1" customWidth="1"/>
    <col min="2" max="2" width="2.42578125" customWidth="1"/>
    <col min="3" max="3" width="14.28515625" bestFit="1" customWidth="1"/>
    <col min="4" max="4" width="2.42578125" customWidth="1"/>
    <col min="5" max="5" width="63.28515625" bestFit="1" customWidth="1"/>
    <col min="9" max="9" width="12.28515625" bestFit="1" customWidth="1"/>
    <col min="11" max="11" width="7.28515625" customWidth="1"/>
  </cols>
  <sheetData>
    <row r="1" spans="1:5" x14ac:dyDescent="0.25">
      <c r="A1" s="100" t="s">
        <v>40</v>
      </c>
      <c r="B1" s="100"/>
      <c r="C1" s="100"/>
      <c r="D1" s="100"/>
      <c r="E1" s="100"/>
    </row>
    <row r="3" spans="1:5" x14ac:dyDescent="0.25">
      <c r="A3" s="12" t="s">
        <v>246</v>
      </c>
      <c r="B3" s="12"/>
      <c r="C3" s="10"/>
      <c r="D3" s="10"/>
    </row>
    <row r="5" spans="1:5" x14ac:dyDescent="0.25">
      <c r="A5" s="12" t="s">
        <v>17</v>
      </c>
      <c r="B5" s="12"/>
      <c r="C5" s="12" t="s">
        <v>21</v>
      </c>
      <c r="D5" s="12"/>
      <c r="E5" s="12" t="s">
        <v>19</v>
      </c>
    </row>
    <row r="6" spans="1:5" x14ac:dyDescent="0.25">
      <c r="A6" s="7" t="s">
        <v>37</v>
      </c>
      <c r="B6" s="14"/>
      <c r="C6" s="81">
        <v>5004</v>
      </c>
      <c r="D6" s="17"/>
      <c r="E6" s="7" t="s">
        <v>20</v>
      </c>
    </row>
    <row r="7" spans="1:5" x14ac:dyDescent="0.25">
      <c r="A7" s="7" t="s">
        <v>38</v>
      </c>
      <c r="B7" s="15"/>
      <c r="C7" s="81">
        <v>5779</v>
      </c>
      <c r="D7" s="18"/>
      <c r="E7" s="7" t="s">
        <v>20</v>
      </c>
    </row>
    <row r="8" spans="1:5" x14ac:dyDescent="0.25">
      <c r="A8" s="7" t="s">
        <v>18</v>
      </c>
      <c r="B8" s="15"/>
      <c r="C8" s="81">
        <v>79363</v>
      </c>
      <c r="D8" s="18"/>
      <c r="E8" s="7" t="s">
        <v>20</v>
      </c>
    </row>
    <row r="9" spans="1:5" x14ac:dyDescent="0.25">
      <c r="A9" s="7" t="s">
        <v>16</v>
      </c>
      <c r="B9" s="14"/>
      <c r="C9" s="81">
        <v>5831</v>
      </c>
      <c r="D9" s="17"/>
      <c r="E9" s="7" t="s">
        <v>20</v>
      </c>
    </row>
    <row r="10" spans="1:5" x14ac:dyDescent="0.25">
      <c r="A10" s="7" t="s">
        <v>39</v>
      </c>
      <c r="B10" s="15"/>
      <c r="C10" s="81">
        <v>0</v>
      </c>
      <c r="D10" s="18"/>
      <c r="E10" s="7" t="s">
        <v>20</v>
      </c>
    </row>
    <row r="11" spans="1:5" x14ac:dyDescent="0.25">
      <c r="A11" s="7" t="s">
        <v>41</v>
      </c>
      <c r="B11" s="14"/>
      <c r="C11" s="81">
        <v>326</v>
      </c>
      <c r="D11" s="17"/>
      <c r="E11" s="7" t="s">
        <v>20</v>
      </c>
    </row>
    <row r="12" spans="1:5" x14ac:dyDescent="0.25">
      <c r="A12" s="7" t="s">
        <v>42</v>
      </c>
      <c r="B12" s="15"/>
      <c r="C12" s="81">
        <v>27204</v>
      </c>
      <c r="D12" s="18"/>
      <c r="E12" s="7" t="s">
        <v>20</v>
      </c>
    </row>
    <row r="13" spans="1:5" x14ac:dyDescent="0.25">
      <c r="A13" s="7" t="s">
        <v>43</v>
      </c>
      <c r="B13" s="15"/>
      <c r="C13" s="81">
        <v>6622</v>
      </c>
      <c r="D13" s="18"/>
      <c r="E13" s="7" t="s">
        <v>20</v>
      </c>
    </row>
    <row r="14" spans="1:5" x14ac:dyDescent="0.25">
      <c r="A14" s="7" t="s">
        <v>168</v>
      </c>
      <c r="B14" s="15"/>
      <c r="C14" s="81">
        <v>0</v>
      </c>
      <c r="D14" s="18"/>
      <c r="E14" s="7" t="s">
        <v>20</v>
      </c>
    </row>
    <row r="15" spans="1:5" x14ac:dyDescent="0.25">
      <c r="A15" s="7" t="s">
        <v>170</v>
      </c>
      <c r="B15" s="15"/>
      <c r="C15" s="81">
        <v>19769</v>
      </c>
      <c r="D15" s="18"/>
      <c r="E15" s="7" t="s">
        <v>20</v>
      </c>
    </row>
    <row r="16" spans="1:5" x14ac:dyDescent="0.25">
      <c r="A16" s="101" t="s">
        <v>22</v>
      </c>
      <c r="B16" s="15"/>
      <c r="C16" s="81">
        <f>226560+235147</f>
        <v>461707</v>
      </c>
      <c r="D16" s="18"/>
      <c r="E16" s="99" t="s">
        <v>167</v>
      </c>
    </row>
    <row r="17" spans="1:5" x14ac:dyDescent="0.25">
      <c r="A17" s="101"/>
      <c r="B17" s="15"/>
      <c r="C17" s="81">
        <f>185972-31460-24</f>
        <v>154488</v>
      </c>
      <c r="D17" s="18"/>
      <c r="E17" s="99"/>
    </row>
    <row r="18" spans="1:5" ht="45" x14ac:dyDescent="0.25">
      <c r="A18" s="7"/>
      <c r="B18" s="16"/>
      <c r="C18" s="82">
        <v>270778</v>
      </c>
      <c r="D18" s="19"/>
      <c r="E18" s="3" t="s">
        <v>36</v>
      </c>
    </row>
    <row r="19" spans="1:5" ht="15.75" thickBot="1" x14ac:dyDescent="0.3">
      <c r="C19" s="59">
        <f>SUM(C6:C18)</f>
        <v>1036871</v>
      </c>
      <c r="D19" s="13"/>
    </row>
    <row r="20" spans="1:5" ht="15.75" thickTop="1" x14ac:dyDescent="0.25"/>
    <row r="23" spans="1:5" x14ac:dyDescent="0.25">
      <c r="C23" s="58"/>
    </row>
    <row r="24" spans="1:5" x14ac:dyDescent="0.25">
      <c r="C24" s="58"/>
    </row>
  </sheetData>
  <mergeCells count="3">
    <mergeCell ref="E16:E17"/>
    <mergeCell ref="A1:E1"/>
    <mergeCell ref="A16:A17"/>
  </mergeCells>
  <pageMargins left="0.7" right="0.7" top="0.75" bottom="0.75" header="0.3" footer="0.3"/>
  <pageSetup fitToHeight="0" orientation="landscape"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9"/>
  <sheetViews>
    <sheetView topLeftCell="A6" zoomScaleNormal="100" workbookViewId="0">
      <selection activeCell="H30" sqref="H30"/>
    </sheetView>
  </sheetViews>
  <sheetFormatPr defaultRowHeight="15" x14ac:dyDescent="0.25"/>
  <cols>
    <col min="1" max="1" width="12.140625" bestFit="1" customWidth="1"/>
  </cols>
  <sheetData>
    <row r="1" spans="1:10" ht="18.75" x14ac:dyDescent="0.3">
      <c r="A1" s="102" t="s">
        <v>40</v>
      </c>
      <c r="B1" s="102"/>
      <c r="C1" s="102"/>
      <c r="D1" s="102"/>
      <c r="E1" s="102"/>
      <c r="F1" s="102"/>
      <c r="G1" s="102"/>
      <c r="H1" s="102"/>
      <c r="I1" s="102"/>
      <c r="J1" s="102"/>
    </row>
    <row r="2" spans="1:10" ht="18.75" x14ac:dyDescent="0.3">
      <c r="A2" s="102" t="s">
        <v>54</v>
      </c>
      <c r="B2" s="102"/>
      <c r="C2" s="102"/>
      <c r="D2" s="102"/>
      <c r="E2" s="102"/>
      <c r="F2" s="102"/>
      <c r="G2" s="102"/>
      <c r="H2" s="102"/>
      <c r="I2" s="102"/>
      <c r="J2" s="102"/>
    </row>
    <row r="4" spans="1:10" x14ac:dyDescent="0.25">
      <c r="A4" t="s">
        <v>127</v>
      </c>
      <c r="B4" t="s">
        <v>128</v>
      </c>
    </row>
    <row r="5" spans="1:10" x14ac:dyDescent="0.25">
      <c r="A5" t="s">
        <v>129</v>
      </c>
      <c r="B5" t="s">
        <v>130</v>
      </c>
    </row>
    <row r="6" spans="1:10" x14ac:dyDescent="0.25">
      <c r="A6" t="s">
        <v>131</v>
      </c>
      <c r="B6" t="s">
        <v>132</v>
      </c>
    </row>
    <row r="7" spans="1:10" x14ac:dyDescent="0.25">
      <c r="A7" t="s">
        <v>55</v>
      </c>
      <c r="B7" t="s">
        <v>56</v>
      </c>
    </row>
    <row r="8" spans="1:10" x14ac:dyDescent="0.25">
      <c r="A8" t="s">
        <v>133</v>
      </c>
      <c r="B8" t="s">
        <v>134</v>
      </c>
    </row>
    <row r="9" spans="1:10" x14ac:dyDescent="0.25">
      <c r="A9" t="s">
        <v>135</v>
      </c>
      <c r="B9" t="s">
        <v>136</v>
      </c>
    </row>
    <row r="10" spans="1:10" x14ac:dyDescent="0.25">
      <c r="A10" t="s">
        <v>137</v>
      </c>
      <c r="B10" t="s">
        <v>138</v>
      </c>
    </row>
    <row r="11" spans="1:10" x14ac:dyDescent="0.25">
      <c r="A11" t="s">
        <v>57</v>
      </c>
      <c r="B11" t="s">
        <v>58</v>
      </c>
    </row>
    <row r="12" spans="1:10" x14ac:dyDescent="0.25">
      <c r="A12" t="s">
        <v>139</v>
      </c>
      <c r="B12" t="s">
        <v>140</v>
      </c>
    </row>
    <row r="13" spans="1:10" x14ac:dyDescent="0.25">
      <c r="A13" t="s">
        <v>59</v>
      </c>
      <c r="B13" t="s">
        <v>60</v>
      </c>
    </row>
    <row r="14" spans="1:10" x14ac:dyDescent="0.25">
      <c r="A14" t="s">
        <v>141</v>
      </c>
      <c r="B14" t="s">
        <v>142</v>
      </c>
    </row>
    <row r="15" spans="1:10" x14ac:dyDescent="0.25">
      <c r="A15" t="s">
        <v>143</v>
      </c>
      <c r="B15" t="s">
        <v>144</v>
      </c>
    </row>
    <row r="16" spans="1:10" x14ac:dyDescent="0.25">
      <c r="A16" t="s">
        <v>145</v>
      </c>
      <c r="B16" t="s">
        <v>146</v>
      </c>
    </row>
    <row r="17" spans="1:2" x14ac:dyDescent="0.25">
      <c r="A17" t="s">
        <v>61</v>
      </c>
      <c r="B17" t="s">
        <v>62</v>
      </c>
    </row>
    <row r="18" spans="1:2" x14ac:dyDescent="0.25">
      <c r="A18" t="s">
        <v>63</v>
      </c>
      <c r="B18" t="s">
        <v>64</v>
      </c>
    </row>
    <row r="19" spans="1:2" x14ac:dyDescent="0.25">
      <c r="A19" t="s">
        <v>147</v>
      </c>
      <c r="B19" t="s">
        <v>148</v>
      </c>
    </row>
    <row r="20" spans="1:2" x14ac:dyDescent="0.25">
      <c r="A20" t="s">
        <v>65</v>
      </c>
      <c r="B20" t="s">
        <v>66</v>
      </c>
    </row>
    <row r="21" spans="1:2" x14ac:dyDescent="0.25">
      <c r="A21" t="s">
        <v>67</v>
      </c>
      <c r="B21" t="s">
        <v>68</v>
      </c>
    </row>
    <row r="22" spans="1:2" x14ac:dyDescent="0.25">
      <c r="A22" t="s">
        <v>69</v>
      </c>
      <c r="B22" t="s">
        <v>70</v>
      </c>
    </row>
    <row r="23" spans="1:2" x14ac:dyDescent="0.25">
      <c r="A23" t="s">
        <v>149</v>
      </c>
      <c r="B23" t="s">
        <v>150</v>
      </c>
    </row>
    <row r="24" spans="1:2" x14ac:dyDescent="0.25">
      <c r="A24" t="s">
        <v>71</v>
      </c>
      <c r="B24" t="s">
        <v>72</v>
      </c>
    </row>
    <row r="25" spans="1:2" x14ac:dyDescent="0.25">
      <c r="A25" t="s">
        <v>73</v>
      </c>
      <c r="B25" t="s">
        <v>74</v>
      </c>
    </row>
    <row r="26" spans="1:2" x14ac:dyDescent="0.25">
      <c r="A26" t="s">
        <v>151</v>
      </c>
      <c r="B26" t="s">
        <v>18</v>
      </c>
    </row>
    <row r="27" spans="1:2" x14ac:dyDescent="0.25">
      <c r="A27" t="s">
        <v>75</v>
      </c>
      <c r="B27" t="s">
        <v>76</v>
      </c>
    </row>
    <row r="28" spans="1:2" x14ac:dyDescent="0.25">
      <c r="A28" t="s">
        <v>77</v>
      </c>
      <c r="B28" t="s">
        <v>78</v>
      </c>
    </row>
    <row r="29" spans="1:2" x14ac:dyDescent="0.25">
      <c r="A29" t="s">
        <v>152</v>
      </c>
      <c r="B29" t="s">
        <v>153</v>
      </c>
    </row>
    <row r="30" spans="1:2" x14ac:dyDescent="0.25">
      <c r="A30" t="s">
        <v>79</v>
      </c>
      <c r="B30" t="s">
        <v>80</v>
      </c>
    </row>
    <row r="31" spans="1:2" x14ac:dyDescent="0.25">
      <c r="A31" t="s">
        <v>81</v>
      </c>
      <c r="B31" t="s">
        <v>45</v>
      </c>
    </row>
    <row r="32" spans="1:2" x14ac:dyDescent="0.25">
      <c r="A32" t="s">
        <v>82</v>
      </c>
      <c r="B32" t="s">
        <v>46</v>
      </c>
    </row>
    <row r="33" spans="1:2" x14ac:dyDescent="0.25">
      <c r="A33" t="s">
        <v>83</v>
      </c>
      <c r="B33" t="s">
        <v>84</v>
      </c>
    </row>
    <row r="34" spans="1:2" x14ac:dyDescent="0.25">
      <c r="A34" t="s">
        <v>85</v>
      </c>
      <c r="B34" t="s">
        <v>86</v>
      </c>
    </row>
    <row r="35" spans="1:2" x14ac:dyDescent="0.25">
      <c r="A35" t="s">
        <v>87</v>
      </c>
      <c r="B35" t="s">
        <v>88</v>
      </c>
    </row>
    <row r="36" spans="1:2" x14ac:dyDescent="0.25">
      <c r="A36" t="s">
        <v>89</v>
      </c>
      <c r="B36" t="s">
        <v>90</v>
      </c>
    </row>
    <row r="37" spans="1:2" x14ac:dyDescent="0.25">
      <c r="A37" t="s">
        <v>89</v>
      </c>
      <c r="B37" t="s">
        <v>91</v>
      </c>
    </row>
    <row r="38" spans="1:2" x14ac:dyDescent="0.25">
      <c r="A38" t="s">
        <v>92</v>
      </c>
      <c r="B38" t="s">
        <v>93</v>
      </c>
    </row>
    <row r="39" spans="1:2" x14ac:dyDescent="0.25">
      <c r="A39" t="s">
        <v>154</v>
      </c>
      <c r="B39" t="s">
        <v>155</v>
      </c>
    </row>
  </sheetData>
  <mergeCells count="2">
    <mergeCell ref="A1:J1"/>
    <mergeCell ref="A2:J2"/>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Letter</vt:lpstr>
      <vt:lpstr>Overall</vt:lpstr>
      <vt:lpstr>Aging</vt:lpstr>
      <vt:lpstr>Workforce</vt:lpstr>
      <vt:lpstr>Carryover (Reserves)</vt:lpstr>
      <vt:lpstr>Glossary &amp; Acronym List</vt:lpstr>
      <vt:lpstr>'Glossary &amp; Acronym List'!Print_Area</vt:lpstr>
      <vt:lpstr>Overall!Print_Area</vt:lpstr>
      <vt:lpstr>Aging!Print_Titles</vt:lpstr>
      <vt:lpstr>Overall!Print_Titles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Alisha</dc:creator>
  <cp:lastModifiedBy>Coy, Janine (LRC)</cp:lastModifiedBy>
  <cp:lastPrinted>2017-12-27T21:10:24Z</cp:lastPrinted>
  <dcterms:created xsi:type="dcterms:W3CDTF">2017-11-26T03:23:39Z</dcterms:created>
  <dcterms:modified xsi:type="dcterms:W3CDTF">2025-01-02T13:43:39Z</dcterms:modified>
</cp:coreProperties>
</file>